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ustomers\Redi-Wall\2019_Redi-Wall\"/>
    </mc:Choice>
  </mc:AlternateContent>
  <bookViews>
    <workbookView xWindow="0" yWindow="0" windowWidth="28800" windowHeight="13104"/>
  </bookViews>
  <sheets>
    <sheet name="2019 Redi-Wall Price Lis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2" i="1" l="1"/>
  <c r="N101" i="1"/>
  <c r="N100" i="1"/>
  <c r="N99" i="1"/>
  <c r="N97" i="1"/>
  <c r="N96" i="1"/>
  <c r="N95" i="1"/>
  <c r="N94" i="1"/>
  <c r="N93" i="1"/>
  <c r="N92" i="1"/>
  <c r="N90" i="1"/>
  <c r="N89" i="1"/>
  <c r="N88" i="1"/>
  <c r="N87" i="1"/>
  <c r="N86" i="1"/>
  <c r="N85" i="1"/>
  <c r="N84" i="1"/>
  <c r="N82" i="1"/>
  <c r="N81" i="1"/>
  <c r="N80" i="1"/>
  <c r="N79" i="1"/>
  <c r="N78" i="1"/>
  <c r="N77" i="1"/>
  <c r="N76" i="1"/>
  <c r="N75" i="1"/>
  <c r="N72" i="1"/>
  <c r="N71" i="1"/>
  <c r="N70" i="1"/>
  <c r="N69" i="1"/>
  <c r="N68" i="1"/>
  <c r="N67" i="1"/>
  <c r="N66" i="1"/>
  <c r="N63" i="1"/>
  <c r="N62" i="1"/>
  <c r="N61" i="1"/>
  <c r="N59" i="1"/>
  <c r="N58" i="1"/>
  <c r="N57" i="1"/>
  <c r="N56" i="1"/>
  <c r="N55" i="1"/>
  <c r="N54" i="1"/>
  <c r="N53" i="1"/>
  <c r="N52" i="1"/>
  <c r="N48" i="1"/>
  <c r="N47" i="1"/>
  <c r="N46" i="1"/>
  <c r="N45" i="1"/>
  <c r="N44" i="1"/>
  <c r="N41" i="1"/>
  <c r="N40" i="1"/>
  <c r="N38" i="1"/>
  <c r="N37" i="1"/>
  <c r="N36" i="1"/>
  <c r="N35" i="1"/>
  <c r="N34" i="1"/>
  <c r="N33" i="1"/>
  <c r="N32" i="1"/>
  <c r="N31" i="1"/>
  <c r="N28" i="1"/>
  <c r="N27" i="1"/>
  <c r="N26" i="1"/>
  <c r="N25" i="1"/>
  <c r="N24" i="1"/>
  <c r="N23" i="1"/>
  <c r="N22" i="1"/>
  <c r="N20" i="1"/>
  <c r="N19" i="1"/>
  <c r="N18" i="1"/>
  <c r="N17" i="1"/>
  <c r="N16" i="1"/>
  <c r="N15" i="1"/>
  <c r="N14" i="1"/>
  <c r="N13" i="1"/>
  <c r="N103" i="1" l="1"/>
  <c r="N104" i="1" s="1"/>
</calcChain>
</file>

<file path=xl/sharedStrings.xml><?xml version="1.0" encoding="utf-8"?>
<sst xmlns="http://schemas.openxmlformats.org/spreadsheetml/2006/main" count="181" uniqueCount="164">
  <si>
    <t>Blaine.LCC@Gmail.com</t>
  </si>
  <si>
    <t>www.REDI-WALL.com</t>
  </si>
  <si>
    <t>* Free Estimates</t>
  </si>
  <si>
    <t>Redi-Wall Product price list</t>
  </si>
  <si>
    <t>Note: Blue stone col. $0.25 sq. additional when available</t>
  </si>
  <si>
    <t>* Direct Shipping</t>
  </si>
  <si>
    <t xml:space="preserve"> Discounts</t>
  </si>
  <si>
    <t>Product</t>
  </si>
  <si>
    <t>List Price</t>
  </si>
  <si>
    <t>Quantity</t>
  </si>
  <si>
    <t>Description</t>
  </si>
  <si>
    <t>Total</t>
  </si>
  <si>
    <t>Pavers Rosetta</t>
  </si>
  <si>
    <t xml:space="preserve">Grand flag </t>
  </si>
  <si>
    <t>90 sq./pallet (2000 lbs pallet) 11.25 sq. layer</t>
  </si>
  <si>
    <t xml:space="preserve">Dimensional flag </t>
  </si>
  <si>
    <t>98sq./pallet (2,350 lbs pallet) 12.25 sq. layer</t>
  </si>
  <si>
    <t xml:space="preserve">Dimensional 24"x 24" flag </t>
  </si>
  <si>
    <t>64 sq.pallet/16 pices (1,600 lbs pallet) 16 sq. layer</t>
  </si>
  <si>
    <t>Linear flag 10.5"x 21"</t>
  </si>
  <si>
    <t>New/old mission</t>
  </si>
  <si>
    <t>100 sq./pallet (3,050 lbs pallet) 12.5 sq. layer</t>
  </si>
  <si>
    <t>Amaro</t>
  </si>
  <si>
    <t>72 sq./pallet (2,450 lbs pallet)</t>
  </si>
  <si>
    <t>Miros 42"x 42"x 4"</t>
  </si>
  <si>
    <t>73.5 sq.pallet/6 pices (3,650 lbs pallet) 608 lbs each</t>
  </si>
  <si>
    <t xml:space="preserve">Superior Steppers </t>
  </si>
  <si>
    <t>16 pices pallet (1,300 lbs pallet) 81.25 lbs each</t>
  </si>
  <si>
    <t>Pavers Browns</t>
  </si>
  <si>
    <t>Nordic stone   4"x 8"</t>
  </si>
  <si>
    <t>106 sq.pallet (2,915 lbs pallet)</t>
  </si>
  <si>
    <t xml:space="preserve">Colonial </t>
  </si>
  <si>
    <t>6"x 6"</t>
  </si>
  <si>
    <t>122 sq.pallet (3,371 ibs pallet)</t>
  </si>
  <si>
    <t>6"x 9"</t>
  </si>
  <si>
    <t>105 sq.pallet (2,889 lbs pallet)</t>
  </si>
  <si>
    <t>9"x 9"</t>
  </si>
  <si>
    <t>113 sq.pallet (3,108 lbs pallet)</t>
  </si>
  <si>
    <t>Appian random size 50mm</t>
  </si>
  <si>
    <t>127.4 sq.pallet (3,075 lbs pallet) 13"x6.5",13"x13",13"x19.5"</t>
  </si>
  <si>
    <t>Appian random size 70mm</t>
  </si>
  <si>
    <t>95.6 sq.pallet (3,250 lbs pallet) 13"x6.5",13"x13",13"x19.5"</t>
  </si>
  <si>
    <t>Appian Soldier/salor</t>
  </si>
  <si>
    <t>89 sq.pallet (3,026 lbs pallet) 6.5"x 13"</t>
  </si>
  <si>
    <t>Steps Rosetta all 7" rise</t>
  </si>
  <si>
    <t>Irregular standard</t>
  </si>
  <si>
    <t>8 each pallet (4,200 lbs pallet) 3'-6" to 5' width</t>
  </si>
  <si>
    <t>Dimensional 36"x 18"</t>
  </si>
  <si>
    <t>8 each pallet (3,000 ibs pallet) 375 lbs each</t>
  </si>
  <si>
    <t>Dimensional 48"x 18"</t>
  </si>
  <si>
    <t>8 each pallet (3,640 ibs pallet) 455 lbs each</t>
  </si>
  <si>
    <t>Dimensional 48"x 28"</t>
  </si>
  <si>
    <t>4 each pallet (2,831 ibs pallet) 707 lbs each</t>
  </si>
  <si>
    <t>Irregular 6' wide</t>
  </si>
  <si>
    <t>3 each pallet (3,900 lbs pallet) 1,300 lbs each</t>
  </si>
  <si>
    <t>Dimensional 6' wide</t>
  </si>
  <si>
    <t>Steps Redi-Wall 7" rise</t>
  </si>
  <si>
    <t>Dimensional 72"x 30"</t>
  </si>
  <si>
    <t>Fire pits &amp; fire places Rosetta</t>
  </si>
  <si>
    <t>Claremount/Belvedere place</t>
  </si>
  <si>
    <t>4 pallets (10,200 lbs)</t>
  </si>
  <si>
    <t>Round pit belvedere</t>
  </si>
  <si>
    <t>block &amp; steel ring (1,320 lbs pallet)</t>
  </si>
  <si>
    <t>Dimensional pit square</t>
  </si>
  <si>
    <t>block &amp; steel liner (1,130 lbs pallet)</t>
  </si>
  <si>
    <t>Kodah pit square</t>
  </si>
  <si>
    <t>block &amp; steel liner (1,700 lbs pallet)</t>
  </si>
  <si>
    <t>Gas conversion kit</t>
  </si>
  <si>
    <t>fittings,pan,burner,logs &amp; lava rock (200 lbs pallet)</t>
  </si>
  <si>
    <t>Coping &amp; Column caps Rosetta</t>
  </si>
  <si>
    <t>Dimensional coping</t>
  </si>
  <si>
    <t>63 lf. Pallet (2,000 lbs pallet) 10.5 lf. Layer</t>
  </si>
  <si>
    <t>Belvedere coping</t>
  </si>
  <si>
    <t xml:space="preserve">66 lf pallet (1,550 lbs pallet) </t>
  </si>
  <si>
    <t>Bullnose coping</t>
  </si>
  <si>
    <t>33 lf. Pallet (950 lbs pallet) 22"x 14"x 2" each</t>
  </si>
  <si>
    <t>Bullnose corner coping (R/L)</t>
  </si>
  <si>
    <t>9 right/9 left (950 lbs pallet)</t>
  </si>
  <si>
    <t>Column cap 24"x 2.5"</t>
  </si>
  <si>
    <t>120 lbs each</t>
  </si>
  <si>
    <t>Column cap 30"x 3"</t>
  </si>
  <si>
    <t>230 lbs each</t>
  </si>
  <si>
    <t>column cap 34"x 3"</t>
  </si>
  <si>
    <t>295 lbs each</t>
  </si>
  <si>
    <t>Belvedere column cap</t>
  </si>
  <si>
    <t>150 lbs each</t>
  </si>
  <si>
    <t>Coping &amp; Col. caps Redi-Wall</t>
  </si>
  <si>
    <t>Redi-Scape std coping</t>
  </si>
  <si>
    <t>19"/13" x 16.5"x 2"</t>
  </si>
  <si>
    <t>Redi-Scape corner coping</t>
  </si>
  <si>
    <t>23"/21"x 16.5"x 2"</t>
  </si>
  <si>
    <t>RediScape column caps</t>
  </si>
  <si>
    <t>24"x 24"x 2.5"</t>
  </si>
  <si>
    <t>Outcropping Rosetta</t>
  </si>
  <si>
    <t>A, B, C Pallets</t>
  </si>
  <si>
    <t>18 sq. pallet (4,000 lbs pallet)</t>
  </si>
  <si>
    <t>12" corner</t>
  </si>
  <si>
    <t>19.5 sq. pallet (3,600 lbs pallet) 3 each pallet</t>
  </si>
  <si>
    <t>6" corner</t>
  </si>
  <si>
    <t>11 sq. pallet (2,015 lbs pallet) 4 each pallet</t>
  </si>
  <si>
    <t>Freestanding D</t>
  </si>
  <si>
    <t>11 sq.pallet (3,150 lbs pallet)</t>
  </si>
  <si>
    <t>Freestanding E</t>
  </si>
  <si>
    <t>10.5 sq.pallet (3,450 lbs pallet)</t>
  </si>
  <si>
    <t>Wall block Rosetta</t>
  </si>
  <si>
    <t>Kodah Freestanding</t>
  </si>
  <si>
    <t>21 sq. pallet (2,500 lbs pallet)  7 sq. layer</t>
  </si>
  <si>
    <t>Kodah corner</t>
  </si>
  <si>
    <t>31.5 sq. pallet (2,500 lbs pallet) 1.31 sq. each</t>
  </si>
  <si>
    <t>Belvedere wall pallet</t>
  </si>
  <si>
    <t>27 sq. pallet (2,475 lbs pallet)</t>
  </si>
  <si>
    <t>Belvedere corner pallet</t>
  </si>
  <si>
    <t>24 sq. pallet (1,520 lbs pallet)</t>
  </si>
  <si>
    <t>Claremount wall</t>
  </si>
  <si>
    <t>29 sq. pallet (2,800 lbs pallet) 5.8 sq. layer</t>
  </si>
  <si>
    <t>Claremount corner</t>
  </si>
  <si>
    <t>33.3 sq. pallet (2,200 lbs pallet) .83 sq. each</t>
  </si>
  <si>
    <t>Wall block Browns</t>
  </si>
  <si>
    <t>Park wall straight pallet</t>
  </si>
  <si>
    <t>28.5 sq. pallet (2,580 lbs pallet) price by pallet</t>
  </si>
  <si>
    <t>Park wall taper pallet</t>
  </si>
  <si>
    <t>26 sq. pallet (2,460 lbs pallet) price by pallet</t>
  </si>
  <si>
    <t>Park wall corner</t>
  </si>
  <si>
    <t>28 pices pallet (1,204 lbs pallet) price by pallet</t>
  </si>
  <si>
    <t>Dimensional tumbeld clasic</t>
  </si>
  <si>
    <t>36.15 sq. /140 pices pallet (3,080 lbs pallet) sold by pallet</t>
  </si>
  <si>
    <t>Pisa straight light</t>
  </si>
  <si>
    <t>42.7 sq./132 pices pallet (3,168 lbs pallet) sold by pallet</t>
  </si>
  <si>
    <t>Pisa taper light</t>
  </si>
  <si>
    <t>42.7sq. /132 picespallet (3,036 lbs pallet) sold by pallet</t>
  </si>
  <si>
    <t>Pisa corner light</t>
  </si>
  <si>
    <t>28 pices pallet (1,204 lbs pallet) sold by pallet</t>
  </si>
  <si>
    <t>Wall block Redi-Wall</t>
  </si>
  <si>
    <t>Redi-Scapes Retaining</t>
  </si>
  <si>
    <t>36 sq. /48 pices pallet (2,773 lbs pallet) .75 sq. each</t>
  </si>
  <si>
    <t>Redi-Scapes Freestanding</t>
  </si>
  <si>
    <t>24.84 sq./36 pices pallet (2,497 lbs pallet) .69 sq. each</t>
  </si>
  <si>
    <t>Redi-Scapes Corner</t>
  </si>
  <si>
    <t>52.6 sq./32 pices pallet (3,846 lbs pallet) 1.46 sq. each</t>
  </si>
  <si>
    <t>Redi-Rock Lime/Cobble</t>
  </si>
  <si>
    <t>5.75 sq. each top,mid &amp; base note: 60"block additional $20.00</t>
  </si>
  <si>
    <t>Redi-Rock Ledgestone</t>
  </si>
  <si>
    <t>Accessories</t>
  </si>
  <si>
    <t>Evolution sand grey or tan</t>
  </si>
  <si>
    <t>63 bags pallet (3,150 lbs pallet) 50 lb bags each</t>
  </si>
  <si>
    <t>PC Geogrid strops 5xt</t>
  </si>
  <si>
    <t xml:space="preserve">200ft.role 60 roles to a pallet. Sold in Quanties of 3 </t>
  </si>
  <si>
    <t>PC Geogrid strops 8xt</t>
  </si>
  <si>
    <t xml:space="preserve">200ft.role 48 roles to a pallet. Sold in Quanties of 3 </t>
  </si>
  <si>
    <t>PC Geogrid strops 10xt</t>
  </si>
  <si>
    <t>Tax 6%</t>
  </si>
  <si>
    <t>Total amount</t>
  </si>
  <si>
    <t>Contact: Blaine Pickhover</t>
  </si>
  <si>
    <t>Cell: 810-936-1451</t>
  </si>
  <si>
    <t>5700 E Highland rd.</t>
  </si>
  <si>
    <t>Howell, Mi. 48843</t>
  </si>
  <si>
    <t>Redi-Wall Product list 517-518-8515</t>
  </si>
  <si>
    <t>Redi-Wall Product list 517518-8515</t>
  </si>
  <si>
    <t>OFF: 517-518-8515</t>
  </si>
  <si>
    <t>Redi-Wall Product price list 517-518-8515</t>
  </si>
  <si>
    <t>25 sq. /75 pices pallet (2,100 lbs pallet) 5 sq. layer= 15 pieces</t>
  </si>
  <si>
    <t>26.6 sq./100 pices pal.(2,000 lbs pallet) 5.28 sq. layer=20 pieces</t>
  </si>
  <si>
    <t>Dimensional wall block sold each</t>
  </si>
  <si>
    <t>Dimensional wedge block sold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</si>
</sst>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entury Schoolbook"/>
      <family val="1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entury Schoolbook"/>
      <family val="1"/>
    </font>
    <font>
      <b/>
      <sz val="11"/>
      <color theme="1"/>
      <name val="Calibri"/>
      <family val="2"/>
    </font>
    <font>
      <b/>
      <sz val="11"/>
      <color theme="1"/>
      <name val="Century Schoolbook"/>
      <family val="1"/>
    </font>
    <font>
      <sz val="11"/>
      <name val="Calibri"/>
      <family val="2"/>
      <scheme val="minor"/>
    </font>
    <font>
      <sz val="16"/>
      <color theme="1"/>
      <name val="Century Schoolbook"/>
      <family val="1"/>
    </font>
    <font>
      <b/>
      <sz val="16"/>
      <color theme="1"/>
      <name val="Calibri"/>
      <family val="2"/>
      <scheme val="minor"/>
    </font>
    <font>
      <b/>
      <sz val="10"/>
      <color theme="1"/>
      <name val="Century Schoolbook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2">
    <xf numFmtId="0" fontId="0" fillId="0" borderId="0" xfId="0"/>
    <xf numFmtId="0" fontId="4" fillId="2" borderId="0" xfId="0" applyFont="1" applyFill="1" applyAlignment="1" applyProtection="1">
      <alignment horizontal="left" vertical="center"/>
    </xf>
    <xf numFmtId="0" fontId="0" fillId="2" borderId="0" xfId="0" applyFill="1" applyProtection="1"/>
    <xf numFmtId="0" fontId="5" fillId="2" borderId="0" xfId="0" applyFont="1" applyFill="1" applyProtection="1"/>
    <xf numFmtId="0" fontId="4" fillId="2" borderId="0" xfId="0" applyFont="1" applyFill="1" applyAlignment="1" applyProtection="1">
      <alignment horizontal="left" vertical="top"/>
    </xf>
    <xf numFmtId="0" fontId="0" fillId="2" borderId="0" xfId="0" applyFill="1" applyAlignment="1" applyProtection="1">
      <alignment vertical="top"/>
    </xf>
    <xf numFmtId="0" fontId="6" fillId="2" borderId="0" xfId="1" applyFill="1" applyProtection="1"/>
    <xf numFmtId="0" fontId="0" fillId="2" borderId="1" xfId="0" applyFill="1" applyBorder="1" applyProtection="1"/>
    <xf numFmtId="0" fontId="6" fillId="2" borderId="0" xfId="1" applyFill="1" applyAlignment="1" applyProtection="1">
      <alignment horizontal="left" vertical="center"/>
    </xf>
    <xf numFmtId="0" fontId="0" fillId="2" borderId="0" xfId="0" applyFill="1" applyBorder="1" applyProtection="1"/>
    <xf numFmtId="0" fontId="0" fillId="2" borderId="2" xfId="0" applyFill="1" applyBorder="1" applyProtection="1"/>
    <xf numFmtId="0" fontId="2" fillId="0" borderId="0" xfId="0" applyFont="1" applyProtection="1"/>
    <xf numFmtId="0" fontId="0" fillId="0" borderId="3" xfId="0" applyBorder="1" applyProtection="1"/>
    <xf numFmtId="0" fontId="2" fillId="0" borderId="4" xfId="0" applyFont="1" applyBorder="1" applyAlignment="1" applyProtection="1">
      <alignment horizontal="center" vertical="center"/>
    </xf>
    <xf numFmtId="0" fontId="7" fillId="0" borderId="1" xfId="0" applyFont="1" applyBorder="1" applyProtection="1"/>
    <xf numFmtId="0" fontId="0" fillId="2" borderId="5" xfId="0" applyFill="1" applyBorder="1" applyProtection="1"/>
    <xf numFmtId="0" fontId="8" fillId="0" borderId="1" xfId="0" applyFont="1" applyBorder="1" applyProtection="1"/>
    <xf numFmtId="0" fontId="0" fillId="0" borderId="5" xfId="0" applyBorder="1" applyProtection="1"/>
    <xf numFmtId="0" fontId="2" fillId="0" borderId="6" xfId="0" applyFont="1" applyBorder="1" applyAlignment="1" applyProtection="1">
      <alignment horizontal="center" vertical="center"/>
    </xf>
    <xf numFmtId="0" fontId="3" fillId="3" borderId="7" xfId="0" applyFont="1" applyFill="1" applyBorder="1" applyProtection="1"/>
    <xf numFmtId="0" fontId="0" fillId="3" borderId="8" xfId="0" applyFill="1" applyBorder="1" applyProtection="1"/>
    <xf numFmtId="9" fontId="0" fillId="4" borderId="9" xfId="0" applyNumberFormat="1" applyFill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left" vertical="top"/>
    </xf>
    <xf numFmtId="0" fontId="0" fillId="0" borderId="8" xfId="0" applyBorder="1" applyProtection="1"/>
    <xf numFmtId="0" fontId="0" fillId="0" borderId="0" xfId="0" applyProtection="1"/>
    <xf numFmtId="0" fontId="0" fillId="0" borderId="7" xfId="0" applyBorder="1" applyProtection="1"/>
    <xf numFmtId="0" fontId="9" fillId="0" borderId="8" xfId="0" applyFont="1" applyBorder="1" applyProtection="1"/>
    <xf numFmtId="0" fontId="0" fillId="0" borderId="10" xfId="0" applyBorder="1" applyProtection="1"/>
    <xf numFmtId="0" fontId="9" fillId="0" borderId="9" xfId="0" applyFont="1" applyBorder="1" applyAlignment="1" applyProtection="1">
      <alignment horizontal="center" vertical="center"/>
    </xf>
    <xf numFmtId="0" fontId="2" fillId="5" borderId="11" xfId="0" applyFont="1" applyFill="1" applyBorder="1" applyProtection="1"/>
    <xf numFmtId="0" fontId="0" fillId="5" borderId="12" xfId="0" applyFill="1" applyBorder="1" applyProtection="1"/>
    <xf numFmtId="0" fontId="0" fillId="0" borderId="12" xfId="0" applyBorder="1" applyProtection="1"/>
    <xf numFmtId="6" fontId="2" fillId="0" borderId="13" xfId="0" applyNumberFormat="1" applyFont="1" applyBorder="1" applyAlignment="1" applyProtection="1">
      <alignment horizontal="center"/>
    </xf>
    <xf numFmtId="6" fontId="2" fillId="0" borderId="14" xfId="0" applyNumberFormat="1" applyFont="1" applyBorder="1" applyAlignment="1" applyProtection="1">
      <alignment horizontal="center"/>
    </xf>
    <xf numFmtId="0" fontId="3" fillId="6" borderId="0" xfId="0" applyFont="1" applyFill="1" applyProtection="1"/>
    <xf numFmtId="0" fontId="1" fillId="6" borderId="0" xfId="0" applyFont="1" applyFill="1" applyProtection="1"/>
    <xf numFmtId="0" fontId="1" fillId="6" borderId="15" xfId="0" applyFont="1" applyFill="1" applyBorder="1" applyProtection="1"/>
    <xf numFmtId="0" fontId="3" fillId="6" borderId="2" xfId="0" applyFont="1" applyFill="1" applyBorder="1" applyAlignment="1" applyProtection="1">
      <alignment horizontal="center"/>
    </xf>
    <xf numFmtId="0" fontId="2" fillId="0" borderId="16" xfId="0" applyFont="1" applyBorder="1" applyProtection="1"/>
    <xf numFmtId="8" fontId="2" fillId="0" borderId="15" xfId="0" applyNumberFormat="1" applyFont="1" applyBorder="1" applyAlignment="1" applyProtection="1">
      <alignment horizontal="center"/>
    </xf>
    <xf numFmtId="2" fontId="2" fillId="0" borderId="15" xfId="0" applyNumberFormat="1" applyFont="1" applyBorder="1" applyAlignment="1" applyProtection="1">
      <alignment horizontal="center"/>
      <protection locked="0"/>
    </xf>
    <xf numFmtId="0" fontId="0" fillId="0" borderId="2" xfId="0" applyBorder="1" applyProtection="1"/>
    <xf numFmtId="8" fontId="0" fillId="0" borderId="2" xfId="0" applyNumberForma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  <protection locked="0"/>
    </xf>
    <xf numFmtId="0" fontId="2" fillId="5" borderId="17" xfId="0" applyFont="1" applyFill="1" applyBorder="1" applyProtection="1"/>
    <xf numFmtId="0" fontId="2" fillId="5" borderId="18" xfId="0" applyFont="1" applyFill="1" applyBorder="1" applyProtection="1"/>
    <xf numFmtId="0" fontId="0" fillId="0" borderId="18" xfId="0" applyBorder="1" applyProtection="1"/>
    <xf numFmtId="0" fontId="2" fillId="0" borderId="14" xfId="0" applyFont="1" applyBorder="1" applyAlignment="1" applyProtection="1">
      <alignment horizontal="center"/>
    </xf>
    <xf numFmtId="2" fontId="2" fillId="0" borderId="14" xfId="0" applyNumberFormat="1" applyFont="1" applyBorder="1" applyAlignment="1" applyProtection="1">
      <alignment horizontal="center"/>
      <protection locked="0"/>
    </xf>
    <xf numFmtId="8" fontId="3" fillId="6" borderId="2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2" fillId="0" borderId="0" xfId="0" applyFont="1" applyAlignment="1" applyProtection="1">
      <alignment horizontal="right"/>
    </xf>
    <xf numFmtId="8" fontId="10" fillId="0" borderId="2" xfId="0" applyNumberFormat="1" applyFont="1" applyFill="1" applyBorder="1" applyAlignment="1" applyProtection="1">
      <alignment horizontal="center"/>
    </xf>
    <xf numFmtId="0" fontId="3" fillId="3" borderId="16" xfId="0" applyFont="1" applyFill="1" applyBorder="1" applyProtection="1"/>
    <xf numFmtId="0" fontId="1" fillId="3" borderId="0" xfId="0" applyFont="1" applyFill="1" applyProtection="1"/>
    <xf numFmtId="0" fontId="3" fillId="3" borderId="0" xfId="0" applyFont="1" applyFill="1" applyProtection="1"/>
    <xf numFmtId="0" fontId="1" fillId="3" borderId="15" xfId="0" applyFont="1" applyFill="1" applyBorder="1" applyAlignment="1" applyProtection="1">
      <alignment horizontal="center"/>
    </xf>
    <xf numFmtId="2" fontId="1" fillId="3" borderId="15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/>
    <xf numFmtId="8" fontId="3" fillId="3" borderId="2" xfId="0" applyNumberFormat="1" applyFont="1" applyFill="1" applyBorder="1" applyAlignment="1" applyProtection="1">
      <alignment horizontal="center"/>
    </xf>
    <xf numFmtId="0" fontId="0" fillId="0" borderId="19" xfId="0" applyBorder="1" applyProtection="1"/>
    <xf numFmtId="8" fontId="0" fillId="0" borderId="19" xfId="0" applyNumberFormat="1" applyBorder="1" applyAlignment="1" applyProtection="1">
      <alignment horizontal="center"/>
    </xf>
    <xf numFmtId="1" fontId="2" fillId="0" borderId="15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</xf>
    <xf numFmtId="2" fontId="2" fillId="0" borderId="6" xfId="0" applyNumberFormat="1" applyFont="1" applyBorder="1" applyAlignment="1" applyProtection="1">
      <alignment horizontal="center"/>
      <protection locked="0"/>
    </xf>
    <xf numFmtId="8" fontId="0" fillId="0" borderId="6" xfId="0" applyNumberFormat="1" applyBorder="1" applyAlignment="1" applyProtection="1">
      <alignment horizontal="center"/>
    </xf>
    <xf numFmtId="0" fontId="2" fillId="0" borderId="8" xfId="0" applyFont="1" applyBorder="1" applyProtection="1"/>
    <xf numFmtId="8" fontId="2" fillId="0" borderId="9" xfId="0" applyNumberFormat="1" applyFont="1" applyBorder="1" applyAlignment="1" applyProtection="1">
      <alignment horizontal="center"/>
    </xf>
    <xf numFmtId="0" fontId="2" fillId="0" borderId="20" xfId="0" applyFont="1" applyBorder="1" applyProtection="1"/>
    <xf numFmtId="0" fontId="2" fillId="0" borderId="1" xfId="0" applyFont="1" applyBorder="1" applyProtection="1"/>
    <xf numFmtId="0" fontId="0" fillId="0" borderId="1" xfId="0" applyBorder="1" applyProtection="1"/>
    <xf numFmtId="0" fontId="2" fillId="0" borderId="6" xfId="0" applyFont="1" applyBorder="1" applyAlignment="1" applyProtection="1">
      <alignment horizontal="center"/>
    </xf>
    <xf numFmtId="8" fontId="2" fillId="0" borderId="5" xfId="0" applyNumberFormat="1" applyFont="1" applyBorder="1" applyAlignment="1" applyProtection="1">
      <alignment horizontal="center"/>
    </xf>
    <xf numFmtId="0" fontId="11" fillId="2" borderId="0" xfId="0" applyFont="1" applyFill="1" applyProtection="1"/>
    <xf numFmtId="0" fontId="12" fillId="2" borderId="0" xfId="0" applyFont="1" applyFill="1" applyProtection="1"/>
    <xf numFmtId="0" fontId="13" fillId="0" borderId="7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4" fontId="2" fillId="0" borderId="6" xfId="0" applyNumberFormat="1" applyFont="1" applyBorder="1" applyAlignment="1" applyProtection="1">
      <alignment horizontal="center"/>
      <protection locked="0"/>
    </xf>
    <xf numFmtId="8" fontId="2" fillId="0" borderId="6" xfId="0" applyNumberFormat="1" applyFont="1" applyBorder="1" applyAlignment="1" applyProtection="1">
      <alignment horizontal="center"/>
    </xf>
    <xf numFmtId="8" fontId="0" fillId="0" borderId="5" xfId="0" applyNumberForma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2" fontId="2" fillId="0" borderId="13" xfId="0" applyNumberFormat="1" applyFont="1" applyBorder="1" applyAlignment="1" applyProtection="1">
      <alignment horizontal="center"/>
      <protection locked="0"/>
    </xf>
    <xf numFmtId="0" fontId="0" fillId="0" borderId="21" xfId="0" applyBorder="1" applyProtection="1"/>
    <xf numFmtId="8" fontId="0" fillId="0" borderId="21" xfId="0" applyNumberFormat="1" applyBorder="1" applyAlignment="1" applyProtection="1">
      <alignment horizontal="center"/>
    </xf>
    <xf numFmtId="0" fontId="2" fillId="5" borderId="12" xfId="0" applyFont="1" applyFill="1" applyBorder="1" applyProtection="1"/>
    <xf numFmtId="0" fontId="1" fillId="3" borderId="8" xfId="0" applyFont="1" applyFill="1" applyBorder="1" applyProtection="1"/>
    <xf numFmtId="0" fontId="3" fillId="3" borderId="8" xfId="0" applyFont="1" applyFill="1" applyBorder="1" applyProtection="1"/>
    <xf numFmtId="0" fontId="1" fillId="3" borderId="8" xfId="0" applyFont="1" applyFill="1" applyBorder="1" applyAlignment="1" applyProtection="1">
      <alignment horizontal="center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8" fontId="3" fillId="3" borderId="10" xfId="0" applyNumberFormat="1" applyFont="1" applyFill="1" applyBorder="1" applyAlignment="1" applyProtection="1">
      <alignment horizontal="center"/>
    </xf>
    <xf numFmtId="0" fontId="0" fillId="5" borderId="10" xfId="0" applyFill="1" applyBorder="1" applyProtection="1"/>
    <xf numFmtId="0" fontId="0" fillId="5" borderId="18" xfId="0" applyFill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224790</xdr:colOff>
      <xdr:row>4</xdr:row>
      <xdr:rowOff>106680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575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aine.LCC@Gmail.com" TargetMode="External"/><Relationship Id="rId1" Type="http://schemas.openxmlformats.org/officeDocument/2006/relationships/hyperlink" Target="http://www.redi-wall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N104"/>
  <sheetViews>
    <sheetView showGridLines="0" showRowColHeaders="0" tabSelected="1" topLeftCell="A85" zoomScaleNormal="100" workbookViewId="0">
      <selection activeCell="R10" sqref="R10"/>
    </sheetView>
  </sheetViews>
  <sheetFormatPr defaultRowHeight="14.4" x14ac:dyDescent="0.3"/>
  <cols>
    <col min="5" max="5" width="1.88671875" customWidth="1"/>
    <col min="6" max="6" width="10.109375" customWidth="1"/>
    <col min="11" max="11" width="11.44140625" customWidth="1"/>
  </cols>
  <sheetData>
    <row r="4" spans="2:14" ht="20.399999999999999" x14ac:dyDescent="0.35">
      <c r="I4" s="73" t="s">
        <v>152</v>
      </c>
      <c r="J4" s="2"/>
    </row>
    <row r="5" spans="2:14" ht="21" x14ac:dyDescent="0.4">
      <c r="I5" s="74" t="s">
        <v>153</v>
      </c>
      <c r="J5" s="2"/>
    </row>
    <row r="6" spans="2:14" ht="15.6" x14ac:dyDescent="0.3">
      <c r="B6" s="1" t="s">
        <v>154</v>
      </c>
      <c r="C6" s="2"/>
      <c r="D6" s="2"/>
      <c r="E6" s="2"/>
      <c r="F6" s="2"/>
      <c r="G6" s="2"/>
      <c r="H6" s="2"/>
      <c r="I6" s="3" t="s">
        <v>158</v>
      </c>
      <c r="J6" s="2"/>
      <c r="K6" s="2"/>
      <c r="L6" s="2"/>
      <c r="M6" s="2"/>
      <c r="N6" s="2"/>
    </row>
    <row r="7" spans="2:14" ht="15" x14ac:dyDescent="0.3">
      <c r="B7" s="4" t="s">
        <v>155</v>
      </c>
      <c r="C7" s="5"/>
      <c r="D7" s="2"/>
      <c r="E7" s="2"/>
      <c r="F7" s="2"/>
      <c r="G7" s="2"/>
      <c r="H7" s="2"/>
      <c r="I7" s="6" t="s">
        <v>0</v>
      </c>
      <c r="J7" s="2"/>
      <c r="K7" s="2"/>
      <c r="L7" s="7"/>
      <c r="M7" s="7"/>
      <c r="N7" s="7"/>
    </row>
    <row r="8" spans="2:14" x14ac:dyDescent="0.3">
      <c r="B8" s="8" t="s">
        <v>1</v>
      </c>
      <c r="C8" s="2"/>
      <c r="D8" s="2"/>
      <c r="E8" s="2"/>
      <c r="F8" s="2"/>
      <c r="G8" s="2"/>
      <c r="H8" s="9"/>
      <c r="I8" s="9"/>
      <c r="J8" s="2"/>
      <c r="K8" s="10"/>
      <c r="L8" s="11" t="s">
        <v>2</v>
      </c>
      <c r="M8" s="12"/>
      <c r="N8" s="13"/>
    </row>
    <row r="9" spans="2:14" ht="17.399999999999999" x14ac:dyDescent="0.3">
      <c r="B9" s="14" t="s">
        <v>3</v>
      </c>
      <c r="C9" s="7"/>
      <c r="D9" s="7"/>
      <c r="E9" s="7"/>
      <c r="F9" s="7"/>
      <c r="G9" s="7" t="s">
        <v>4</v>
      </c>
      <c r="H9" s="7"/>
      <c r="I9" s="7"/>
      <c r="J9" s="7"/>
      <c r="K9" s="15"/>
      <c r="L9" s="16" t="s">
        <v>5</v>
      </c>
      <c r="M9" s="17"/>
      <c r="N9" s="18" t="s">
        <v>6</v>
      </c>
    </row>
    <row r="10" spans="2:14" x14ac:dyDescent="0.3">
      <c r="B10" s="19" t="s">
        <v>159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>
        <v>0</v>
      </c>
    </row>
    <row r="11" spans="2:14" x14ac:dyDescent="0.3">
      <c r="B11" s="22" t="s">
        <v>7</v>
      </c>
      <c r="C11" s="23"/>
      <c r="D11" s="23"/>
      <c r="E11" s="24"/>
      <c r="F11" s="76" t="s">
        <v>8</v>
      </c>
      <c r="G11" s="75" t="s">
        <v>9</v>
      </c>
      <c r="H11" s="25"/>
      <c r="I11" s="26" t="s">
        <v>10</v>
      </c>
      <c r="J11" s="23"/>
      <c r="K11" s="23"/>
      <c r="L11" s="23"/>
      <c r="M11" s="27"/>
      <c r="N11" s="28" t="s">
        <v>11</v>
      </c>
    </row>
    <row r="12" spans="2:14" ht="15" thickBot="1" x14ac:dyDescent="0.35">
      <c r="B12" s="29" t="s">
        <v>12</v>
      </c>
      <c r="C12" s="30"/>
      <c r="D12" s="30"/>
      <c r="E12" s="90"/>
      <c r="F12" s="32"/>
      <c r="G12" s="33"/>
      <c r="H12" s="34" t="s">
        <v>156</v>
      </c>
      <c r="I12" s="35"/>
      <c r="J12" s="35"/>
      <c r="K12" s="34"/>
      <c r="L12" s="36"/>
      <c r="M12" s="34"/>
      <c r="N12" s="37"/>
    </row>
    <row r="13" spans="2:14" ht="15" thickTop="1" x14ac:dyDescent="0.3">
      <c r="B13" s="38" t="s">
        <v>13</v>
      </c>
      <c r="C13" s="11"/>
      <c r="D13" s="11"/>
      <c r="E13" s="24"/>
      <c r="F13" s="39">
        <v>6.2</v>
      </c>
      <c r="G13" s="40">
        <v>0</v>
      </c>
      <c r="H13" s="24" t="s">
        <v>14</v>
      </c>
      <c r="I13" s="24"/>
      <c r="J13" s="24"/>
      <c r="K13" s="24"/>
      <c r="L13" s="24"/>
      <c r="M13" s="41"/>
      <c r="N13" s="42">
        <f>SUM(F13*G13)*(1-N10)</f>
        <v>0</v>
      </c>
    </row>
    <row r="14" spans="2:14" x14ac:dyDescent="0.3">
      <c r="B14" s="38" t="s">
        <v>15</v>
      </c>
      <c r="C14" s="11"/>
      <c r="D14" s="11"/>
      <c r="E14" s="24"/>
      <c r="F14" s="39">
        <v>6.3</v>
      </c>
      <c r="G14" s="40">
        <v>0</v>
      </c>
      <c r="H14" s="24" t="s">
        <v>16</v>
      </c>
      <c r="I14" s="24"/>
      <c r="J14" s="24"/>
      <c r="K14" s="24"/>
      <c r="L14" s="24"/>
      <c r="M14" s="41"/>
      <c r="N14" s="42">
        <f>SUM(F14*G14)*(1-N10)</f>
        <v>0</v>
      </c>
    </row>
    <row r="15" spans="2:14" x14ac:dyDescent="0.3">
      <c r="B15" s="38" t="s">
        <v>17</v>
      </c>
      <c r="C15" s="11"/>
      <c r="D15" s="11"/>
      <c r="E15" s="24"/>
      <c r="F15" s="39">
        <v>6.3</v>
      </c>
      <c r="G15" s="40">
        <v>0</v>
      </c>
      <c r="H15" s="24" t="s">
        <v>18</v>
      </c>
      <c r="I15" s="24"/>
      <c r="J15" s="24"/>
      <c r="K15" s="24"/>
      <c r="L15" s="24"/>
      <c r="M15" s="41"/>
      <c r="N15" s="42">
        <f>SUM(F15*G15)*(1-N10)</f>
        <v>0</v>
      </c>
    </row>
    <row r="16" spans="2:14" x14ac:dyDescent="0.3">
      <c r="B16" s="38" t="s">
        <v>19</v>
      </c>
      <c r="C16" s="11"/>
      <c r="D16" s="11"/>
      <c r="E16" s="24"/>
      <c r="F16" s="39">
        <v>6.3</v>
      </c>
      <c r="G16" s="40">
        <v>0</v>
      </c>
      <c r="H16" s="24" t="s">
        <v>16</v>
      </c>
      <c r="I16" s="24"/>
      <c r="J16" s="24"/>
      <c r="K16" s="24"/>
      <c r="L16" s="24"/>
      <c r="M16" s="41"/>
      <c r="N16" s="42">
        <f>SUM(F16*G16)*(1-N10)</f>
        <v>0</v>
      </c>
    </row>
    <row r="17" spans="2:14" x14ac:dyDescent="0.3">
      <c r="B17" s="38" t="s">
        <v>20</v>
      </c>
      <c r="C17" s="11"/>
      <c r="D17" s="11"/>
      <c r="E17" s="24"/>
      <c r="F17" s="39">
        <v>6.9</v>
      </c>
      <c r="G17" s="40">
        <v>0</v>
      </c>
      <c r="H17" s="24" t="s">
        <v>21</v>
      </c>
      <c r="I17" s="24"/>
      <c r="J17" s="24"/>
      <c r="K17" s="24"/>
      <c r="L17" s="24"/>
      <c r="M17" s="41"/>
      <c r="N17" s="42">
        <f>SUM(F17*G17)*(1-N10)</f>
        <v>0</v>
      </c>
    </row>
    <row r="18" spans="2:14" x14ac:dyDescent="0.3">
      <c r="B18" s="38" t="s">
        <v>22</v>
      </c>
      <c r="C18" s="11"/>
      <c r="D18" s="11"/>
      <c r="E18" s="24"/>
      <c r="F18" s="39">
        <v>7.15</v>
      </c>
      <c r="G18" s="40">
        <v>0</v>
      </c>
      <c r="H18" s="24" t="s">
        <v>23</v>
      </c>
      <c r="I18" s="24"/>
      <c r="J18" s="24"/>
      <c r="K18" s="24"/>
      <c r="L18" s="24"/>
      <c r="M18" s="41"/>
      <c r="N18" s="42">
        <f>SUM(F18*G18)*(1-N10)</f>
        <v>0</v>
      </c>
    </row>
    <row r="19" spans="2:14" x14ac:dyDescent="0.3">
      <c r="B19" s="38" t="s">
        <v>24</v>
      </c>
      <c r="C19" s="11"/>
      <c r="D19" s="11"/>
      <c r="E19" s="24"/>
      <c r="F19" s="39">
        <v>8.6999999999999993</v>
      </c>
      <c r="G19" s="40">
        <v>0</v>
      </c>
      <c r="H19" s="24" t="s">
        <v>25</v>
      </c>
      <c r="I19" s="24"/>
      <c r="J19" s="24"/>
      <c r="K19" s="24"/>
      <c r="L19" s="24"/>
      <c r="M19" s="41"/>
      <c r="N19" s="42">
        <f>SUM(F19*G19)*(1-N10)</f>
        <v>0</v>
      </c>
    </row>
    <row r="20" spans="2:14" x14ac:dyDescent="0.3">
      <c r="B20" s="38" t="s">
        <v>26</v>
      </c>
      <c r="C20" s="11"/>
      <c r="D20" s="11"/>
      <c r="E20" s="24"/>
      <c r="F20" s="39">
        <v>22</v>
      </c>
      <c r="G20" s="77">
        <v>0</v>
      </c>
      <c r="H20" s="24" t="s">
        <v>27</v>
      </c>
      <c r="I20" s="24"/>
      <c r="J20" s="24"/>
      <c r="K20" s="24"/>
      <c r="L20" s="24"/>
      <c r="M20" s="41"/>
      <c r="N20" s="42">
        <f>SUM(F20*G20)*(1-N10)</f>
        <v>0</v>
      </c>
    </row>
    <row r="21" spans="2:14" ht="15" thickBot="1" x14ac:dyDescent="0.35">
      <c r="B21" s="44" t="s">
        <v>28</v>
      </c>
      <c r="C21" s="45"/>
      <c r="D21" s="45"/>
      <c r="E21" s="91"/>
      <c r="F21" s="47"/>
      <c r="G21" s="48"/>
      <c r="H21" s="34" t="s">
        <v>156</v>
      </c>
      <c r="I21" s="35"/>
      <c r="J21" s="35"/>
      <c r="K21" s="34"/>
      <c r="L21" s="36"/>
      <c r="M21" s="34"/>
      <c r="N21" s="49"/>
    </row>
    <row r="22" spans="2:14" ht="15" thickTop="1" x14ac:dyDescent="0.3">
      <c r="B22" s="38" t="s">
        <v>29</v>
      </c>
      <c r="C22" s="11"/>
      <c r="D22" s="11"/>
      <c r="E22" s="24"/>
      <c r="F22" s="39">
        <v>2.2200000000000002</v>
      </c>
      <c r="G22" s="40">
        <v>0</v>
      </c>
      <c r="H22" s="50" t="s">
        <v>30</v>
      </c>
      <c r="I22" s="24"/>
      <c r="J22" s="24"/>
      <c r="K22" s="24"/>
      <c r="L22" s="24"/>
      <c r="M22" s="41"/>
      <c r="N22" s="42">
        <f>SUM(F22*G22)*(1-N10)</f>
        <v>0</v>
      </c>
    </row>
    <row r="23" spans="2:14" x14ac:dyDescent="0.3">
      <c r="B23" s="38" t="s">
        <v>31</v>
      </c>
      <c r="C23" s="51" t="s">
        <v>32</v>
      </c>
      <c r="D23" s="11"/>
      <c r="E23" s="24"/>
      <c r="F23" s="39">
        <v>3.45</v>
      </c>
      <c r="G23" s="40">
        <v>0</v>
      </c>
      <c r="H23" s="50" t="s">
        <v>33</v>
      </c>
      <c r="I23" s="24"/>
      <c r="J23" s="24"/>
      <c r="K23" s="24"/>
      <c r="L23" s="24"/>
      <c r="M23" s="41"/>
      <c r="N23" s="42">
        <f>SUM(F23*G23)*(1-N10)</f>
        <v>0</v>
      </c>
    </row>
    <row r="24" spans="2:14" x14ac:dyDescent="0.3">
      <c r="B24" s="38"/>
      <c r="C24" s="51" t="s">
        <v>34</v>
      </c>
      <c r="D24" s="11"/>
      <c r="E24" s="24"/>
      <c r="F24" s="39">
        <v>3.45</v>
      </c>
      <c r="G24" s="40">
        <v>0</v>
      </c>
      <c r="H24" s="50" t="s">
        <v>35</v>
      </c>
      <c r="I24" s="24"/>
      <c r="J24" s="24"/>
      <c r="K24" s="24"/>
      <c r="L24" s="24"/>
      <c r="M24" s="41"/>
      <c r="N24" s="42">
        <f>SUM(F24*G24)*(1-N10)</f>
        <v>0</v>
      </c>
    </row>
    <row r="25" spans="2:14" x14ac:dyDescent="0.3">
      <c r="B25" s="38"/>
      <c r="C25" s="51" t="s">
        <v>36</v>
      </c>
      <c r="D25" s="11"/>
      <c r="E25" s="24"/>
      <c r="F25" s="39">
        <v>3.45</v>
      </c>
      <c r="G25" s="40">
        <v>0</v>
      </c>
      <c r="H25" s="50" t="s">
        <v>37</v>
      </c>
      <c r="I25" s="24"/>
      <c r="J25" s="24"/>
      <c r="K25" s="24"/>
      <c r="L25" s="24"/>
      <c r="M25" s="41"/>
      <c r="N25" s="42">
        <f>SUM(F25*G25)*(1-N10)</f>
        <v>0</v>
      </c>
    </row>
    <row r="26" spans="2:14" x14ac:dyDescent="0.3">
      <c r="B26" s="38" t="s">
        <v>38</v>
      </c>
      <c r="C26" s="11"/>
      <c r="D26" s="11"/>
      <c r="E26" s="24"/>
      <c r="F26" s="39">
        <v>2.95</v>
      </c>
      <c r="G26" s="40">
        <v>0</v>
      </c>
      <c r="H26" s="50" t="s">
        <v>39</v>
      </c>
      <c r="I26" s="24"/>
      <c r="J26" s="24"/>
      <c r="K26" s="24"/>
      <c r="L26" s="24"/>
      <c r="M26" s="41"/>
      <c r="N26" s="52">
        <f>SUM(F26*G26)*(1-N10)</f>
        <v>0</v>
      </c>
    </row>
    <row r="27" spans="2:14" x14ac:dyDescent="0.3">
      <c r="B27" s="38" t="s">
        <v>40</v>
      </c>
      <c r="C27" s="11"/>
      <c r="D27" s="11"/>
      <c r="E27" s="24"/>
      <c r="F27" s="39">
        <v>3.7</v>
      </c>
      <c r="G27" s="40">
        <v>0</v>
      </c>
      <c r="H27" s="50" t="s">
        <v>41</v>
      </c>
      <c r="I27" s="24"/>
      <c r="J27" s="24"/>
      <c r="K27" s="24"/>
      <c r="L27" s="24"/>
      <c r="M27" s="41"/>
      <c r="N27" s="42">
        <f>SUM(F27*G27)*(1-N10)</f>
        <v>0</v>
      </c>
    </row>
    <row r="28" spans="2:14" x14ac:dyDescent="0.3">
      <c r="B28" s="38" t="s">
        <v>42</v>
      </c>
      <c r="C28" s="11"/>
      <c r="D28" s="11"/>
      <c r="E28" s="24"/>
      <c r="F28" s="39">
        <v>3.75</v>
      </c>
      <c r="G28" s="40">
        <v>0</v>
      </c>
      <c r="H28" s="50" t="s">
        <v>43</v>
      </c>
      <c r="I28" s="24"/>
      <c r="J28" s="24"/>
      <c r="K28" s="24"/>
      <c r="L28" s="24"/>
      <c r="M28" s="41"/>
      <c r="N28" s="42">
        <f>SUM(F28*G28)*(1-N10)</f>
        <v>0</v>
      </c>
    </row>
    <row r="29" spans="2:14" x14ac:dyDescent="0.3">
      <c r="B29" s="53" t="s">
        <v>156</v>
      </c>
      <c r="C29" s="54"/>
      <c r="D29" s="54"/>
      <c r="E29" s="55"/>
      <c r="F29" s="56"/>
      <c r="G29" s="57"/>
      <c r="H29" s="55"/>
      <c r="I29" s="55"/>
      <c r="J29" s="55"/>
      <c r="K29" s="55"/>
      <c r="L29" s="55"/>
      <c r="M29" s="58"/>
      <c r="N29" s="59"/>
    </row>
    <row r="30" spans="2:14" ht="15" thickBot="1" x14ac:dyDescent="0.35">
      <c r="B30" s="44" t="s">
        <v>44</v>
      </c>
      <c r="C30" s="45"/>
      <c r="D30" s="45"/>
      <c r="E30" s="91"/>
      <c r="F30" s="47"/>
      <c r="G30" s="48"/>
      <c r="H30" s="46"/>
      <c r="I30" s="46"/>
      <c r="J30" s="46"/>
      <c r="K30" s="46"/>
      <c r="L30" s="46"/>
      <c r="M30" s="60"/>
      <c r="N30" s="61"/>
    </row>
    <row r="31" spans="2:14" ht="15" thickTop="1" x14ac:dyDescent="0.3">
      <c r="B31" s="38" t="s">
        <v>45</v>
      </c>
      <c r="C31" s="11"/>
      <c r="D31" s="11"/>
      <c r="E31" s="24"/>
      <c r="F31" s="39">
        <v>120</v>
      </c>
      <c r="G31" s="62">
        <v>0</v>
      </c>
      <c r="H31" s="24" t="s">
        <v>46</v>
      </c>
      <c r="I31" s="24"/>
      <c r="J31" s="24"/>
      <c r="K31" s="24"/>
      <c r="L31" s="24"/>
      <c r="M31" s="41"/>
      <c r="N31" s="42">
        <f>SUM(F31*G31)*(1-N10)</f>
        <v>0</v>
      </c>
    </row>
    <row r="32" spans="2:14" x14ac:dyDescent="0.3">
      <c r="B32" s="38" t="s">
        <v>47</v>
      </c>
      <c r="C32" s="11"/>
      <c r="D32" s="11"/>
      <c r="E32" s="24"/>
      <c r="F32" s="39">
        <v>85</v>
      </c>
      <c r="G32" s="62">
        <v>0</v>
      </c>
      <c r="H32" s="24" t="s">
        <v>48</v>
      </c>
      <c r="I32" s="24"/>
      <c r="J32" s="24"/>
      <c r="K32" s="24"/>
      <c r="L32" s="24"/>
      <c r="M32" s="41"/>
      <c r="N32" s="42">
        <f>SUM(F32*G32)*(1-N10)</f>
        <v>0</v>
      </c>
    </row>
    <row r="33" spans="2:14" x14ac:dyDescent="0.3">
      <c r="B33" s="38" t="s">
        <v>49</v>
      </c>
      <c r="C33" s="11"/>
      <c r="D33" s="11"/>
      <c r="E33" s="24"/>
      <c r="F33" s="39">
        <v>100</v>
      </c>
      <c r="G33" s="62">
        <v>0</v>
      </c>
      <c r="H33" s="24" t="s">
        <v>50</v>
      </c>
      <c r="I33" s="24"/>
      <c r="J33" s="24"/>
      <c r="K33" s="24"/>
      <c r="L33" s="24"/>
      <c r="M33" s="41"/>
      <c r="N33" s="42">
        <f>SUM(F33*G33)*(1-N10)</f>
        <v>0</v>
      </c>
    </row>
    <row r="34" spans="2:14" x14ac:dyDescent="0.3">
      <c r="B34" s="38" t="s">
        <v>51</v>
      </c>
      <c r="C34" s="11"/>
      <c r="D34" s="11"/>
      <c r="E34" s="24"/>
      <c r="F34" s="39">
        <v>120</v>
      </c>
      <c r="G34" s="62">
        <v>0</v>
      </c>
      <c r="H34" s="24" t="s">
        <v>52</v>
      </c>
      <c r="I34" s="24"/>
      <c r="J34" s="24"/>
      <c r="K34" s="24"/>
      <c r="L34" s="24"/>
      <c r="M34" s="41"/>
      <c r="N34" s="42">
        <f>SUM(F34*G34)*(1-N10)</f>
        <v>0</v>
      </c>
    </row>
    <row r="35" spans="2:14" x14ac:dyDescent="0.3">
      <c r="B35" s="38" t="s">
        <v>53</v>
      </c>
      <c r="C35" s="11"/>
      <c r="D35" s="11"/>
      <c r="E35" s="24"/>
      <c r="F35" s="39">
        <v>165</v>
      </c>
      <c r="G35" s="62">
        <v>0</v>
      </c>
      <c r="H35" s="24" t="s">
        <v>54</v>
      </c>
      <c r="I35" s="24"/>
      <c r="J35" s="24"/>
      <c r="K35" s="24"/>
      <c r="L35" s="24"/>
      <c r="M35" s="41"/>
      <c r="N35" s="42">
        <f>SUM(F35*G35)*(1-N10)</f>
        <v>0</v>
      </c>
    </row>
    <row r="36" spans="2:14" x14ac:dyDescent="0.3">
      <c r="B36" s="38" t="s">
        <v>55</v>
      </c>
      <c r="C36" s="11"/>
      <c r="D36" s="11"/>
      <c r="E36" s="24"/>
      <c r="F36" s="39">
        <v>165</v>
      </c>
      <c r="G36" s="62">
        <v>0</v>
      </c>
      <c r="H36" s="24" t="s">
        <v>54</v>
      </c>
      <c r="I36" s="24"/>
      <c r="J36" s="24"/>
      <c r="K36" s="24"/>
      <c r="L36" s="24"/>
      <c r="M36" s="41"/>
      <c r="N36" s="42">
        <f>SUM(F36*G36)*(1-N10)</f>
        <v>0</v>
      </c>
    </row>
    <row r="37" spans="2:14" x14ac:dyDescent="0.3">
      <c r="B37" s="38"/>
      <c r="C37" s="11"/>
      <c r="D37" s="11"/>
      <c r="E37" s="24"/>
      <c r="F37" s="63"/>
      <c r="G37" s="40"/>
      <c r="H37" s="24"/>
      <c r="I37" s="24"/>
      <c r="J37" s="24"/>
      <c r="K37" s="24"/>
      <c r="L37" s="24"/>
      <c r="M37" s="41"/>
      <c r="N37" s="42">
        <f>SUM(F37*G37)*(1-N10)</f>
        <v>0</v>
      </c>
    </row>
    <row r="38" spans="2:14" x14ac:dyDescent="0.3">
      <c r="B38" s="38"/>
      <c r="C38" s="11"/>
      <c r="D38" s="11"/>
      <c r="E38" s="24"/>
      <c r="F38" s="63"/>
      <c r="G38" s="64"/>
      <c r="H38" s="24"/>
      <c r="I38" s="24"/>
      <c r="J38" s="24"/>
      <c r="K38" s="24"/>
      <c r="L38" s="24"/>
      <c r="M38" s="41"/>
      <c r="N38" s="42">
        <f>SUM(F38*G38)*(1-N10)</f>
        <v>0</v>
      </c>
    </row>
    <row r="39" spans="2:14" ht="15" thickBot="1" x14ac:dyDescent="0.35">
      <c r="B39" s="44" t="s">
        <v>56</v>
      </c>
      <c r="C39" s="45"/>
      <c r="D39" s="45"/>
      <c r="E39" s="91"/>
      <c r="F39" s="47"/>
      <c r="G39" s="48"/>
      <c r="H39" s="34" t="s">
        <v>156</v>
      </c>
      <c r="I39" s="35"/>
      <c r="J39" s="35"/>
      <c r="K39" s="34"/>
      <c r="L39" s="36"/>
      <c r="M39" s="34"/>
      <c r="N39" s="49"/>
    </row>
    <row r="40" spans="2:14" ht="15" thickTop="1" x14ac:dyDescent="0.3">
      <c r="B40" s="38" t="s">
        <v>51</v>
      </c>
      <c r="C40" s="11"/>
      <c r="D40" s="11"/>
      <c r="E40" s="24"/>
      <c r="F40" s="39">
        <v>90</v>
      </c>
      <c r="G40" s="62">
        <v>0</v>
      </c>
      <c r="H40" s="24" t="s">
        <v>52</v>
      </c>
      <c r="I40" s="24"/>
      <c r="J40" s="24"/>
      <c r="K40" s="24"/>
      <c r="L40" s="24"/>
      <c r="M40" s="41"/>
      <c r="N40" s="42">
        <f>SUM(F40*G40)*(1-N10)</f>
        <v>0</v>
      </c>
    </row>
    <row r="41" spans="2:14" x14ac:dyDescent="0.3">
      <c r="B41" s="38" t="s">
        <v>57</v>
      </c>
      <c r="C41" s="11"/>
      <c r="D41" s="11"/>
      <c r="E41" s="24"/>
      <c r="F41" s="39">
        <v>160</v>
      </c>
      <c r="G41" s="62">
        <v>0</v>
      </c>
      <c r="H41" s="24" t="s">
        <v>54</v>
      </c>
      <c r="I41" s="24"/>
      <c r="J41" s="24"/>
      <c r="K41" s="24"/>
      <c r="L41" s="24"/>
      <c r="M41" s="41"/>
      <c r="N41" s="42">
        <f>SUM(F41*G41)*(1-N10)</f>
        <v>0</v>
      </c>
    </row>
    <row r="42" spans="2:14" x14ac:dyDescent="0.3">
      <c r="B42" s="53" t="s">
        <v>156</v>
      </c>
      <c r="C42" s="54"/>
      <c r="D42" s="54"/>
      <c r="E42" s="55"/>
      <c r="F42" s="56"/>
      <c r="G42" s="57"/>
      <c r="H42" s="55"/>
      <c r="I42" s="55"/>
      <c r="J42" s="55"/>
      <c r="K42" s="55"/>
      <c r="L42" s="55"/>
      <c r="M42" s="58"/>
      <c r="N42" s="59"/>
    </row>
    <row r="43" spans="2:14" ht="15" thickBot="1" x14ac:dyDescent="0.35">
      <c r="B43" s="44" t="s">
        <v>58</v>
      </c>
      <c r="C43" s="45"/>
      <c r="D43" s="45"/>
      <c r="E43" s="91"/>
      <c r="F43" s="47"/>
      <c r="G43" s="48"/>
      <c r="H43" s="46"/>
      <c r="I43" s="46"/>
      <c r="J43" s="46"/>
      <c r="K43" s="46"/>
      <c r="L43" s="46"/>
      <c r="M43" s="60"/>
      <c r="N43" s="61"/>
    </row>
    <row r="44" spans="2:14" ht="15" thickTop="1" x14ac:dyDescent="0.3">
      <c r="B44" s="38" t="s">
        <v>59</v>
      </c>
      <c r="C44" s="11"/>
      <c r="D44" s="11"/>
      <c r="E44" s="24"/>
      <c r="F44" s="39">
        <v>5800</v>
      </c>
      <c r="G44" s="62">
        <v>0</v>
      </c>
      <c r="H44" s="24" t="s">
        <v>60</v>
      </c>
      <c r="I44" s="24"/>
      <c r="J44" s="24"/>
      <c r="K44" s="24"/>
      <c r="L44" s="24"/>
      <c r="M44" s="41"/>
      <c r="N44" s="42">
        <f>SUM(F44*G44)*(1-N10)</f>
        <v>0</v>
      </c>
    </row>
    <row r="45" spans="2:14" x14ac:dyDescent="0.3">
      <c r="B45" s="38" t="s">
        <v>61</v>
      </c>
      <c r="C45" s="11"/>
      <c r="D45" s="11"/>
      <c r="E45" s="24"/>
      <c r="F45" s="39">
        <v>610</v>
      </c>
      <c r="G45" s="62">
        <v>0</v>
      </c>
      <c r="H45" s="24" t="s">
        <v>62</v>
      </c>
      <c r="I45" s="24"/>
      <c r="J45" s="24"/>
      <c r="K45" s="24"/>
      <c r="L45" s="24"/>
      <c r="M45" s="41"/>
      <c r="N45" s="42">
        <f>SUM(F45*G45)*(1-N10)</f>
        <v>0</v>
      </c>
    </row>
    <row r="46" spans="2:14" x14ac:dyDescent="0.3">
      <c r="B46" s="38" t="s">
        <v>63</v>
      </c>
      <c r="C46" s="11"/>
      <c r="D46" s="11"/>
      <c r="E46" s="24"/>
      <c r="F46" s="39">
        <v>450</v>
      </c>
      <c r="G46" s="62">
        <v>0</v>
      </c>
      <c r="H46" s="24" t="s">
        <v>64</v>
      </c>
      <c r="I46" s="24"/>
      <c r="J46" s="24"/>
      <c r="K46" s="24"/>
      <c r="L46" s="24"/>
      <c r="M46" s="41"/>
      <c r="N46" s="42">
        <f>SUM(F46*G46)*(1-N10)</f>
        <v>0</v>
      </c>
    </row>
    <row r="47" spans="2:14" x14ac:dyDescent="0.3">
      <c r="B47" s="38" t="s">
        <v>65</v>
      </c>
      <c r="C47" s="11"/>
      <c r="D47" s="11"/>
      <c r="E47" s="24"/>
      <c r="F47" s="39">
        <v>610</v>
      </c>
      <c r="G47" s="62">
        <v>0</v>
      </c>
      <c r="H47" s="24" t="s">
        <v>66</v>
      </c>
      <c r="I47" s="24"/>
      <c r="J47" s="24"/>
      <c r="K47" s="24"/>
      <c r="L47" s="24"/>
      <c r="M47" s="41"/>
      <c r="N47" s="42">
        <f>SUM(F47*G47)*(1-N10)</f>
        <v>0</v>
      </c>
    </row>
    <row r="48" spans="2:14" x14ac:dyDescent="0.3">
      <c r="B48" s="68" t="s">
        <v>67</v>
      </c>
      <c r="C48" s="69"/>
      <c r="D48" s="69"/>
      <c r="E48" s="70"/>
      <c r="F48" s="78">
        <v>970</v>
      </c>
      <c r="G48" s="43">
        <v>0</v>
      </c>
      <c r="H48" s="70" t="s">
        <v>68</v>
      </c>
      <c r="I48" s="70"/>
      <c r="J48" s="70"/>
      <c r="K48" s="70"/>
      <c r="L48" s="70"/>
      <c r="M48" s="17"/>
      <c r="N48" s="79">
        <f>SUM(F48*G48)*(1-N10)</f>
        <v>0</v>
      </c>
    </row>
    <row r="49" spans="2:14" ht="8.4" customHeight="1" x14ac:dyDescent="0.3"/>
    <row r="50" spans="2:14" ht="16.8" customHeight="1" x14ac:dyDescent="0.3">
      <c r="B50" s="19" t="s">
        <v>156</v>
      </c>
      <c r="C50" s="85"/>
      <c r="D50" s="85"/>
      <c r="E50" s="86"/>
      <c r="F50" s="87"/>
      <c r="G50" s="88"/>
      <c r="H50" s="86"/>
      <c r="I50" s="86"/>
      <c r="J50" s="86"/>
      <c r="K50" s="86"/>
      <c r="L50" s="86"/>
      <c r="M50" s="86"/>
      <c r="N50" s="89"/>
    </row>
    <row r="51" spans="2:14" ht="15" thickBot="1" x14ac:dyDescent="0.35">
      <c r="B51" s="29" t="s">
        <v>69</v>
      </c>
      <c r="C51" s="84"/>
      <c r="D51" s="84"/>
      <c r="E51" s="30"/>
      <c r="F51" s="80"/>
      <c r="G51" s="81"/>
      <c r="H51" s="31"/>
      <c r="I51" s="31"/>
      <c r="J51" s="31"/>
      <c r="K51" s="31"/>
      <c r="L51" s="31"/>
      <c r="M51" s="82"/>
      <c r="N51" s="83"/>
    </row>
    <row r="52" spans="2:14" ht="15" thickTop="1" x14ac:dyDescent="0.3">
      <c r="B52" s="38" t="s">
        <v>70</v>
      </c>
      <c r="C52" s="11"/>
      <c r="D52" s="11"/>
      <c r="E52" s="24"/>
      <c r="F52" s="39">
        <v>9</v>
      </c>
      <c r="G52" s="40">
        <v>0</v>
      </c>
      <c r="H52" s="24" t="s">
        <v>71</v>
      </c>
      <c r="I52" s="24"/>
      <c r="J52" s="24"/>
      <c r="K52" s="24"/>
      <c r="L52" s="24"/>
      <c r="M52" s="41"/>
      <c r="N52" s="42">
        <f>SUM(F52*G52)*(1-N10)</f>
        <v>0</v>
      </c>
    </row>
    <row r="53" spans="2:14" x14ac:dyDescent="0.3">
      <c r="B53" s="38" t="s">
        <v>72</v>
      </c>
      <c r="C53" s="11"/>
      <c r="D53" s="11"/>
      <c r="E53" s="24"/>
      <c r="F53" s="39">
        <v>8.3000000000000007</v>
      </c>
      <c r="G53" s="40">
        <v>0</v>
      </c>
      <c r="H53" s="24" t="s">
        <v>73</v>
      </c>
      <c r="I53" s="24"/>
      <c r="J53" s="24"/>
      <c r="K53" s="24"/>
      <c r="L53" s="24"/>
      <c r="M53" s="41"/>
      <c r="N53" s="42">
        <f>SUM(F53*G53)*(1-N10)</f>
        <v>0</v>
      </c>
    </row>
    <row r="54" spans="2:14" x14ac:dyDescent="0.3">
      <c r="B54" s="38" t="s">
        <v>74</v>
      </c>
      <c r="C54" s="11"/>
      <c r="D54" s="11"/>
      <c r="E54" s="24"/>
      <c r="F54" s="39">
        <v>16.399999999999999</v>
      </c>
      <c r="G54" s="40">
        <v>0</v>
      </c>
      <c r="H54" s="24" t="s">
        <v>75</v>
      </c>
      <c r="I54" s="24"/>
      <c r="J54" s="24"/>
      <c r="K54" s="24"/>
      <c r="L54" s="24"/>
      <c r="M54" s="41"/>
      <c r="N54" s="42">
        <f>SUM(F54*G54)*(1-N10)</f>
        <v>0</v>
      </c>
    </row>
    <row r="55" spans="2:14" x14ac:dyDescent="0.3">
      <c r="B55" s="38" t="s">
        <v>76</v>
      </c>
      <c r="C55" s="11"/>
      <c r="D55" s="11"/>
      <c r="E55" s="24"/>
      <c r="F55" s="39">
        <v>32.549999999999997</v>
      </c>
      <c r="G55" s="62">
        <v>0</v>
      </c>
      <c r="H55" s="24" t="s">
        <v>77</v>
      </c>
      <c r="I55" s="24"/>
      <c r="J55" s="24"/>
      <c r="K55" s="24"/>
      <c r="L55" s="24"/>
      <c r="M55" s="41"/>
      <c r="N55" s="42">
        <f>SUM(F55*G55)*(1-N10)</f>
        <v>0</v>
      </c>
    </row>
    <row r="56" spans="2:14" x14ac:dyDescent="0.3">
      <c r="B56" s="38" t="s">
        <v>78</v>
      </c>
      <c r="C56" s="11"/>
      <c r="D56" s="11"/>
      <c r="E56" s="24"/>
      <c r="F56" s="39">
        <v>70</v>
      </c>
      <c r="G56" s="62">
        <v>0</v>
      </c>
      <c r="H56" s="24" t="s">
        <v>79</v>
      </c>
      <c r="I56" s="24"/>
      <c r="J56" s="24"/>
      <c r="K56" s="24"/>
      <c r="L56" s="24"/>
      <c r="M56" s="41"/>
      <c r="N56" s="42">
        <f>SUM(F56*G56)*(1-N10)</f>
        <v>0</v>
      </c>
    </row>
    <row r="57" spans="2:14" x14ac:dyDescent="0.3">
      <c r="B57" s="38" t="s">
        <v>80</v>
      </c>
      <c r="C57" s="11"/>
      <c r="D57" s="11"/>
      <c r="E57" s="24"/>
      <c r="F57" s="39">
        <v>95</v>
      </c>
      <c r="G57" s="62">
        <v>0</v>
      </c>
      <c r="H57" s="24" t="s">
        <v>81</v>
      </c>
      <c r="I57" s="24"/>
      <c r="J57" s="24"/>
      <c r="K57" s="24"/>
      <c r="L57" s="24"/>
      <c r="M57" s="41"/>
      <c r="N57" s="42">
        <f>SUM(F57*G57)*(1-N10)</f>
        <v>0</v>
      </c>
    </row>
    <row r="58" spans="2:14" x14ac:dyDescent="0.3">
      <c r="B58" s="38" t="s">
        <v>82</v>
      </c>
      <c r="C58" s="11"/>
      <c r="D58" s="11"/>
      <c r="E58" s="24"/>
      <c r="F58" s="39">
        <v>110</v>
      </c>
      <c r="G58" s="62">
        <v>0</v>
      </c>
      <c r="H58" s="24" t="s">
        <v>83</v>
      </c>
      <c r="I58" s="24"/>
      <c r="J58" s="24"/>
      <c r="K58" s="24"/>
      <c r="L58" s="24"/>
      <c r="M58" s="41"/>
      <c r="N58" s="42">
        <f>SUM(F58*G58)*(1-N10)</f>
        <v>0</v>
      </c>
    </row>
    <row r="59" spans="2:14" x14ac:dyDescent="0.3">
      <c r="B59" s="38" t="s">
        <v>84</v>
      </c>
      <c r="C59" s="11"/>
      <c r="D59" s="11"/>
      <c r="E59" s="24"/>
      <c r="F59" s="39">
        <v>75</v>
      </c>
      <c r="G59" s="62">
        <v>0</v>
      </c>
      <c r="H59" s="24" t="s">
        <v>85</v>
      </c>
      <c r="I59" s="24"/>
      <c r="J59" s="24"/>
      <c r="K59" s="24"/>
      <c r="L59" s="24"/>
      <c r="M59" s="41"/>
      <c r="N59" s="42">
        <f>SUM(F59*G59)*(1-N10)</f>
        <v>0</v>
      </c>
    </row>
    <row r="60" spans="2:14" ht="15" thickBot="1" x14ac:dyDescent="0.35">
      <c r="B60" s="44" t="s">
        <v>86</v>
      </c>
      <c r="C60" s="45"/>
      <c r="D60" s="45"/>
      <c r="E60" s="91"/>
      <c r="F60" s="47"/>
      <c r="G60" s="48"/>
      <c r="H60" s="34" t="s">
        <v>157</v>
      </c>
      <c r="I60" s="35"/>
      <c r="J60" s="35"/>
      <c r="K60" s="34"/>
      <c r="L60" s="36"/>
      <c r="M60" s="34"/>
      <c r="N60" s="49"/>
    </row>
    <row r="61" spans="2:14" ht="15" thickTop="1" x14ac:dyDescent="0.3">
      <c r="B61" s="38" t="s">
        <v>87</v>
      </c>
      <c r="C61" s="11"/>
      <c r="D61" s="11"/>
      <c r="E61" s="24"/>
      <c r="F61" s="39">
        <v>8</v>
      </c>
      <c r="G61" s="40">
        <v>0</v>
      </c>
      <c r="H61" s="24" t="s">
        <v>88</v>
      </c>
      <c r="I61" s="24"/>
      <c r="J61" s="24"/>
      <c r="K61" s="24"/>
      <c r="L61" s="24"/>
      <c r="M61" s="41"/>
      <c r="N61" s="42">
        <f>SUM(F61*G61)*(1-N10)</f>
        <v>0</v>
      </c>
    </row>
    <row r="62" spans="2:14" x14ac:dyDescent="0.3">
      <c r="B62" s="38" t="s">
        <v>89</v>
      </c>
      <c r="C62" s="11"/>
      <c r="D62" s="11"/>
      <c r="E62" s="24"/>
      <c r="F62" s="39">
        <v>8</v>
      </c>
      <c r="G62" s="40">
        <v>0</v>
      </c>
      <c r="H62" s="24" t="s">
        <v>90</v>
      </c>
      <c r="I62" s="24"/>
      <c r="J62" s="24"/>
      <c r="K62" s="24"/>
      <c r="L62" s="24"/>
      <c r="M62" s="41"/>
      <c r="N62" s="42">
        <f>SUM(F62*G62)*(1-N10)</f>
        <v>0</v>
      </c>
    </row>
    <row r="63" spans="2:14" x14ac:dyDescent="0.3">
      <c r="B63" s="38" t="s">
        <v>91</v>
      </c>
      <c r="C63" s="11"/>
      <c r="D63" s="11"/>
      <c r="E63" s="24"/>
      <c r="F63" s="39">
        <v>50</v>
      </c>
      <c r="G63" s="40">
        <v>0</v>
      </c>
      <c r="H63" s="24" t="s">
        <v>92</v>
      </c>
      <c r="I63" s="24"/>
      <c r="J63" s="24"/>
      <c r="K63" s="24"/>
      <c r="L63" s="24"/>
      <c r="M63" s="41"/>
      <c r="N63" s="42">
        <f>SUM(F63*G63)*(1-N10)</f>
        <v>0</v>
      </c>
    </row>
    <row r="64" spans="2:14" x14ac:dyDescent="0.3">
      <c r="B64" s="53" t="s">
        <v>156</v>
      </c>
      <c r="C64" s="54"/>
      <c r="D64" s="54"/>
      <c r="E64" s="55"/>
      <c r="F64" s="56"/>
      <c r="G64" s="57"/>
      <c r="H64" s="55"/>
      <c r="I64" s="55"/>
      <c r="J64" s="55"/>
      <c r="K64" s="55"/>
      <c r="L64" s="55"/>
      <c r="M64" s="58"/>
      <c r="N64" s="59"/>
    </row>
    <row r="65" spans="2:14" ht="15" thickBot="1" x14ac:dyDescent="0.35">
      <c r="B65" s="44" t="s">
        <v>93</v>
      </c>
      <c r="C65" s="45"/>
      <c r="D65" s="45"/>
      <c r="E65" s="91"/>
      <c r="F65" s="47"/>
      <c r="G65" s="48"/>
      <c r="H65" s="46"/>
      <c r="I65" s="46"/>
      <c r="J65" s="46"/>
      <c r="K65" s="46"/>
      <c r="L65" s="46"/>
      <c r="M65" s="60"/>
      <c r="N65" s="61"/>
    </row>
    <row r="66" spans="2:14" ht="15" thickTop="1" x14ac:dyDescent="0.3">
      <c r="B66" s="38" t="s">
        <v>94</v>
      </c>
      <c r="C66" s="11"/>
      <c r="D66" s="11"/>
      <c r="E66" s="24"/>
      <c r="F66" s="39">
        <v>25.2</v>
      </c>
      <c r="G66" s="40">
        <v>0</v>
      </c>
      <c r="H66" s="50" t="s">
        <v>95</v>
      </c>
      <c r="I66" s="24"/>
      <c r="J66" s="24"/>
      <c r="K66" s="24"/>
      <c r="L66" s="24"/>
      <c r="M66" s="41"/>
      <c r="N66" s="42">
        <f>SUM(F66*G66)*(1-N10)</f>
        <v>0</v>
      </c>
    </row>
    <row r="67" spans="2:14" x14ac:dyDescent="0.3">
      <c r="B67" s="38" t="s">
        <v>96</v>
      </c>
      <c r="C67" s="11"/>
      <c r="D67" s="11"/>
      <c r="E67" s="24"/>
      <c r="F67" s="39">
        <v>25.2</v>
      </c>
      <c r="G67" s="40">
        <v>0</v>
      </c>
      <c r="H67" s="50" t="s">
        <v>97</v>
      </c>
      <c r="I67" s="24"/>
      <c r="J67" s="24"/>
      <c r="K67" s="24"/>
      <c r="L67" s="24"/>
      <c r="M67" s="41"/>
      <c r="N67" s="42">
        <f>SUM(F67*G67)*(1-N10)</f>
        <v>0</v>
      </c>
    </row>
    <row r="68" spans="2:14" x14ac:dyDescent="0.3">
      <c r="B68" s="38" t="s">
        <v>98</v>
      </c>
      <c r="C68" s="11"/>
      <c r="D68" s="11"/>
      <c r="E68" s="24"/>
      <c r="F68" s="39">
        <v>25.2</v>
      </c>
      <c r="G68" s="40">
        <v>0</v>
      </c>
      <c r="H68" s="50" t="s">
        <v>99</v>
      </c>
      <c r="I68" s="24"/>
      <c r="J68" s="24"/>
      <c r="K68" s="24"/>
      <c r="L68" s="24"/>
      <c r="M68" s="41"/>
      <c r="N68" s="42">
        <f>SUM(F68*G68)*(1-N10)</f>
        <v>0</v>
      </c>
    </row>
    <row r="69" spans="2:14" x14ac:dyDescent="0.3">
      <c r="B69" s="38" t="s">
        <v>100</v>
      </c>
      <c r="C69" s="11"/>
      <c r="D69" s="11"/>
      <c r="E69" s="24"/>
      <c r="F69" s="39">
        <v>33.299999999999997</v>
      </c>
      <c r="G69" s="40">
        <v>0</v>
      </c>
      <c r="H69" s="50" t="s">
        <v>101</v>
      </c>
      <c r="I69" s="24"/>
      <c r="J69" s="24"/>
      <c r="K69" s="24"/>
      <c r="L69" s="24"/>
      <c r="M69" s="41"/>
      <c r="N69" s="42">
        <f>SUM(F69*G69)*(1-N10)</f>
        <v>0</v>
      </c>
    </row>
    <row r="70" spans="2:14" x14ac:dyDescent="0.3">
      <c r="B70" s="38" t="s">
        <v>102</v>
      </c>
      <c r="C70" s="11"/>
      <c r="D70" s="11"/>
      <c r="E70" s="24"/>
      <c r="F70" s="39">
        <v>33.85</v>
      </c>
      <c r="G70" s="40">
        <v>0</v>
      </c>
      <c r="H70" s="50" t="s">
        <v>103</v>
      </c>
      <c r="I70" s="24"/>
      <c r="J70" s="24"/>
      <c r="K70" s="24"/>
      <c r="L70" s="24"/>
      <c r="M70" s="41"/>
      <c r="N70" s="42">
        <f>SUM(F70*G70)*(1-N10)</f>
        <v>0</v>
      </c>
    </row>
    <row r="71" spans="2:14" x14ac:dyDescent="0.3">
      <c r="B71" s="38"/>
      <c r="C71" s="11"/>
      <c r="D71" s="11"/>
      <c r="E71" s="24"/>
      <c r="F71" s="63"/>
      <c r="G71" s="40"/>
      <c r="H71" s="24"/>
      <c r="I71" s="24"/>
      <c r="J71" s="24"/>
      <c r="K71" s="24"/>
      <c r="L71" s="24"/>
      <c r="M71" s="41"/>
      <c r="N71" s="42">
        <f>SUM(F71*G71)*(1-N10)</f>
        <v>0</v>
      </c>
    </row>
    <row r="72" spans="2:14" x14ac:dyDescent="0.3">
      <c r="B72" s="38"/>
      <c r="C72" s="11"/>
      <c r="D72" s="11"/>
      <c r="E72" s="24"/>
      <c r="F72" s="63"/>
      <c r="G72" s="40"/>
      <c r="H72" s="24"/>
      <c r="I72" s="24"/>
      <c r="J72" s="24"/>
      <c r="K72" s="24"/>
      <c r="L72" s="24"/>
      <c r="M72" s="41"/>
      <c r="N72" s="42">
        <f>SUM(F72*G72)*(1-N10)</f>
        <v>0</v>
      </c>
    </row>
    <row r="73" spans="2:14" x14ac:dyDescent="0.3">
      <c r="B73" s="53" t="s">
        <v>156</v>
      </c>
      <c r="C73" s="54"/>
      <c r="D73" s="54"/>
      <c r="E73" s="55"/>
      <c r="F73" s="56"/>
      <c r="G73" s="57"/>
      <c r="H73" s="55"/>
      <c r="I73" s="55"/>
      <c r="J73" s="55"/>
      <c r="K73" s="55"/>
      <c r="L73" s="55"/>
      <c r="M73" s="58"/>
      <c r="N73" s="59"/>
    </row>
    <row r="74" spans="2:14" ht="15" thickBot="1" x14ac:dyDescent="0.35">
      <c r="B74" s="44" t="s">
        <v>104</v>
      </c>
      <c r="C74" s="45"/>
      <c r="D74" s="45"/>
      <c r="E74" s="91"/>
      <c r="F74" s="47"/>
      <c r="G74" s="48"/>
      <c r="H74" s="46"/>
      <c r="I74" s="46"/>
      <c r="J74" s="46"/>
      <c r="K74" s="46"/>
      <c r="L74" s="46"/>
      <c r="M74" s="60"/>
      <c r="N74" s="61"/>
    </row>
    <row r="75" spans="2:14" ht="15" thickTop="1" x14ac:dyDescent="0.3">
      <c r="B75" s="38" t="s">
        <v>105</v>
      </c>
      <c r="C75" s="11"/>
      <c r="D75" s="11"/>
      <c r="E75" s="24"/>
      <c r="F75" s="39">
        <v>18.25</v>
      </c>
      <c r="G75" s="40">
        <v>0</v>
      </c>
      <c r="H75" s="24" t="s">
        <v>106</v>
      </c>
      <c r="I75" s="24"/>
      <c r="J75" s="24"/>
      <c r="K75" s="24"/>
      <c r="L75" s="24"/>
      <c r="M75" s="41"/>
      <c r="N75" s="42">
        <f>SUM(F75*G75)*(1-N10)</f>
        <v>0</v>
      </c>
    </row>
    <row r="76" spans="2:14" x14ac:dyDescent="0.3">
      <c r="B76" s="38" t="s">
        <v>107</v>
      </c>
      <c r="C76" s="11"/>
      <c r="D76" s="11"/>
      <c r="E76" s="24"/>
      <c r="F76" s="39">
        <v>18.25</v>
      </c>
      <c r="G76" s="40">
        <v>0</v>
      </c>
      <c r="H76" s="24" t="s">
        <v>108</v>
      </c>
      <c r="I76" s="24"/>
      <c r="J76" s="24"/>
      <c r="K76" s="24"/>
      <c r="L76" s="24"/>
      <c r="M76" s="41"/>
      <c r="N76" s="42">
        <f>SUM(F76*G76)*(1-N10)</f>
        <v>0</v>
      </c>
    </row>
    <row r="77" spans="2:14" x14ac:dyDescent="0.3">
      <c r="B77" s="38" t="s">
        <v>109</v>
      </c>
      <c r="C77" s="11"/>
      <c r="D77" s="11"/>
      <c r="E77" s="24"/>
      <c r="F77" s="39">
        <v>16.75</v>
      </c>
      <c r="G77" s="40">
        <v>0</v>
      </c>
      <c r="H77" s="24" t="s">
        <v>110</v>
      </c>
      <c r="I77" s="24"/>
      <c r="J77" s="24"/>
      <c r="K77" s="24"/>
      <c r="L77" s="24"/>
      <c r="M77" s="41"/>
      <c r="N77" s="42">
        <f>SUM(F77*G77)*(1-N10)</f>
        <v>0</v>
      </c>
    </row>
    <row r="78" spans="2:14" x14ac:dyDescent="0.3">
      <c r="B78" s="38" t="s">
        <v>111</v>
      </c>
      <c r="C78" s="11"/>
      <c r="D78" s="11"/>
      <c r="E78" s="24"/>
      <c r="F78" s="39">
        <v>16.75</v>
      </c>
      <c r="G78" s="40">
        <v>0</v>
      </c>
      <c r="H78" s="24" t="s">
        <v>112</v>
      </c>
      <c r="I78" s="24"/>
      <c r="J78" s="24"/>
      <c r="K78" s="24"/>
      <c r="L78" s="24"/>
      <c r="M78" s="41"/>
      <c r="N78" s="42">
        <f>SUM(F78*G78)*(1-N10)</f>
        <v>0</v>
      </c>
    </row>
    <row r="79" spans="2:14" x14ac:dyDescent="0.3">
      <c r="B79" s="38" t="s">
        <v>113</v>
      </c>
      <c r="C79" s="11"/>
      <c r="D79" s="11"/>
      <c r="E79" s="24"/>
      <c r="F79" s="39">
        <v>14.95</v>
      </c>
      <c r="G79" s="40">
        <v>0</v>
      </c>
      <c r="H79" s="24" t="s">
        <v>114</v>
      </c>
      <c r="I79" s="24"/>
      <c r="J79" s="24"/>
      <c r="K79" s="24"/>
      <c r="L79" s="24"/>
      <c r="M79" s="41"/>
      <c r="N79" s="42">
        <f>SUM(F79*G79)*(1-N10)</f>
        <v>0</v>
      </c>
    </row>
    <row r="80" spans="2:14" x14ac:dyDescent="0.3">
      <c r="B80" s="38" t="s">
        <v>115</v>
      </c>
      <c r="C80" s="11"/>
      <c r="D80" s="11"/>
      <c r="E80" s="24"/>
      <c r="F80" s="39">
        <v>14.95</v>
      </c>
      <c r="G80" s="40">
        <v>0</v>
      </c>
      <c r="H80" s="24" t="s">
        <v>116</v>
      </c>
      <c r="I80" s="24"/>
      <c r="J80" s="24"/>
      <c r="K80" s="24"/>
      <c r="L80" s="24"/>
      <c r="M80" s="41"/>
      <c r="N80" s="42">
        <f>SUM(F80*G80)*(1-N10)</f>
        <v>0</v>
      </c>
    </row>
    <row r="81" spans="2:14" x14ac:dyDescent="0.3">
      <c r="B81" s="38" t="s">
        <v>162</v>
      </c>
      <c r="C81" s="11"/>
      <c r="D81" s="11"/>
      <c r="E81" s="24"/>
      <c r="F81" s="39">
        <v>5</v>
      </c>
      <c r="G81" s="62">
        <v>0</v>
      </c>
      <c r="H81" s="24" t="s">
        <v>160</v>
      </c>
      <c r="I81" s="24"/>
      <c r="J81" s="24"/>
      <c r="K81" s="24"/>
      <c r="L81" s="24"/>
      <c r="M81" s="41"/>
      <c r="N81" s="42">
        <f>SUM(F81*G81)*(1-N10)</f>
        <v>0</v>
      </c>
    </row>
    <row r="82" spans="2:14" x14ac:dyDescent="0.3">
      <c r="B82" s="38" t="s">
        <v>163</v>
      </c>
      <c r="C82" s="11"/>
      <c r="D82" s="11"/>
      <c r="E82" s="24"/>
      <c r="F82" s="39">
        <v>3.65</v>
      </c>
      <c r="G82" s="43">
        <v>0</v>
      </c>
      <c r="H82" s="24" t="s">
        <v>161</v>
      </c>
      <c r="I82" s="24"/>
      <c r="J82" s="24"/>
      <c r="K82" s="24"/>
      <c r="L82" s="24"/>
      <c r="M82" s="41"/>
      <c r="N82" s="42">
        <f>SUM(F82*G82)*(1-N10)</f>
        <v>0</v>
      </c>
    </row>
    <row r="83" spans="2:14" ht="15" thickBot="1" x14ac:dyDescent="0.35">
      <c r="B83" s="44" t="s">
        <v>117</v>
      </c>
      <c r="C83" s="45"/>
      <c r="D83" s="45"/>
      <c r="E83" s="91"/>
      <c r="F83" s="47"/>
      <c r="G83" s="48"/>
      <c r="H83" s="34" t="s">
        <v>156</v>
      </c>
      <c r="I83" s="35"/>
      <c r="J83" s="35"/>
      <c r="K83" s="34"/>
      <c r="L83" s="36"/>
      <c r="M83" s="34"/>
      <c r="N83" s="49"/>
    </row>
    <row r="84" spans="2:14" ht="15" thickTop="1" x14ac:dyDescent="0.3">
      <c r="B84" s="38" t="s">
        <v>118</v>
      </c>
      <c r="C84" s="11"/>
      <c r="D84" s="11"/>
      <c r="E84" s="24"/>
      <c r="F84" s="39">
        <v>3.6</v>
      </c>
      <c r="G84" s="40">
        <v>0</v>
      </c>
      <c r="H84" s="50" t="s">
        <v>119</v>
      </c>
      <c r="I84" s="24"/>
      <c r="J84" s="24"/>
      <c r="K84" s="24"/>
      <c r="L84" s="24"/>
      <c r="M84" s="41"/>
      <c r="N84" s="42">
        <f>SUM(F84*G84)*(1-N10)</f>
        <v>0</v>
      </c>
    </row>
    <row r="85" spans="2:14" x14ac:dyDescent="0.3">
      <c r="B85" s="38" t="s">
        <v>120</v>
      </c>
      <c r="C85" s="11"/>
      <c r="D85" s="11"/>
      <c r="E85" s="24"/>
      <c r="F85" s="39">
        <v>3.6</v>
      </c>
      <c r="G85" s="40">
        <v>0</v>
      </c>
      <c r="H85" s="50" t="s">
        <v>121</v>
      </c>
      <c r="I85" s="24"/>
      <c r="J85" s="24"/>
      <c r="K85" s="24"/>
      <c r="L85" s="24"/>
      <c r="M85" s="41"/>
      <c r="N85" s="42">
        <f>SUM(F85*G85)*(1-N10)</f>
        <v>0</v>
      </c>
    </row>
    <row r="86" spans="2:14" x14ac:dyDescent="0.3">
      <c r="B86" s="38" t="s">
        <v>122</v>
      </c>
      <c r="C86" s="11"/>
      <c r="D86" s="11"/>
      <c r="E86" s="24"/>
      <c r="F86" s="39">
        <v>12</v>
      </c>
      <c r="G86" s="40">
        <v>0</v>
      </c>
      <c r="H86" s="50" t="s">
        <v>123</v>
      </c>
      <c r="I86" s="24"/>
      <c r="J86" s="24"/>
      <c r="K86" s="24"/>
      <c r="L86" s="24"/>
      <c r="M86" s="41"/>
      <c r="N86" s="42">
        <f>SUM(F86*G86)*(1-N10)</f>
        <v>0</v>
      </c>
    </row>
    <row r="87" spans="2:14" x14ac:dyDescent="0.3">
      <c r="B87" s="38" t="s">
        <v>124</v>
      </c>
      <c r="C87" s="11"/>
      <c r="D87" s="11"/>
      <c r="E87" s="24"/>
      <c r="F87" s="39">
        <v>2.6</v>
      </c>
      <c r="G87" s="40">
        <v>0</v>
      </c>
      <c r="H87" s="50" t="s">
        <v>125</v>
      </c>
      <c r="I87" s="24"/>
      <c r="J87" s="24"/>
      <c r="K87" s="24"/>
      <c r="L87" s="24"/>
      <c r="M87" s="41"/>
      <c r="N87" s="42">
        <f>SUM(F87*G87)*(1-N10)</f>
        <v>0</v>
      </c>
    </row>
    <row r="88" spans="2:14" x14ac:dyDescent="0.3">
      <c r="B88" s="38" t="s">
        <v>126</v>
      </c>
      <c r="C88" s="11"/>
      <c r="D88" s="11"/>
      <c r="E88" s="24"/>
      <c r="F88" s="39">
        <v>3.4</v>
      </c>
      <c r="G88" s="40">
        <v>0</v>
      </c>
      <c r="H88" s="50" t="s">
        <v>127</v>
      </c>
      <c r="I88" s="24"/>
      <c r="J88" s="24"/>
      <c r="K88" s="24"/>
      <c r="L88" s="24"/>
      <c r="M88" s="41"/>
      <c r="N88" s="42">
        <f>SUM(F88*G88)*(1-N10)</f>
        <v>0</v>
      </c>
    </row>
    <row r="89" spans="2:14" x14ac:dyDescent="0.3">
      <c r="B89" s="38" t="s">
        <v>128</v>
      </c>
      <c r="C89" s="11"/>
      <c r="D89" s="11"/>
      <c r="E89" s="24"/>
      <c r="F89" s="39">
        <v>3.4</v>
      </c>
      <c r="G89" s="40">
        <v>0</v>
      </c>
      <c r="H89" s="50" t="s">
        <v>129</v>
      </c>
      <c r="I89" s="24"/>
      <c r="J89" s="24"/>
      <c r="K89" s="24"/>
      <c r="L89" s="24"/>
      <c r="M89" s="41"/>
      <c r="N89" s="42">
        <f>SUM(F89*G89)*(1-N10)</f>
        <v>0</v>
      </c>
    </row>
    <row r="90" spans="2:14" x14ac:dyDescent="0.3">
      <c r="B90" s="38" t="s">
        <v>130</v>
      </c>
      <c r="C90" s="11"/>
      <c r="D90" s="11"/>
      <c r="E90" s="24"/>
      <c r="F90" s="39">
        <v>12</v>
      </c>
      <c r="G90" s="64">
        <v>0</v>
      </c>
      <c r="H90" s="50" t="s">
        <v>131</v>
      </c>
      <c r="I90" s="24"/>
      <c r="J90" s="24"/>
      <c r="K90" s="24"/>
      <c r="L90" s="24"/>
      <c r="M90" s="41"/>
      <c r="N90" s="42">
        <f>SUM(F90*G90)*(1-N10)</f>
        <v>0</v>
      </c>
    </row>
    <row r="91" spans="2:14" ht="15" thickBot="1" x14ac:dyDescent="0.35">
      <c r="B91" s="44" t="s">
        <v>132</v>
      </c>
      <c r="C91" s="45"/>
      <c r="D91" s="45"/>
      <c r="E91" s="91"/>
      <c r="F91" s="47"/>
      <c r="G91" s="48"/>
      <c r="H91" s="34" t="s">
        <v>156</v>
      </c>
      <c r="I91" s="35"/>
      <c r="J91" s="35"/>
      <c r="K91" s="34"/>
      <c r="L91" s="36"/>
      <c r="M91" s="34"/>
      <c r="N91" s="49"/>
    </row>
    <row r="92" spans="2:14" ht="15" thickTop="1" x14ac:dyDescent="0.3">
      <c r="B92" s="38" t="s">
        <v>133</v>
      </c>
      <c r="C92" s="11"/>
      <c r="D92" s="11"/>
      <c r="E92" s="24"/>
      <c r="F92" s="39">
        <v>16.75</v>
      </c>
      <c r="G92" s="40">
        <v>0</v>
      </c>
      <c r="H92" s="50" t="s">
        <v>134</v>
      </c>
      <c r="I92" s="24"/>
      <c r="J92" s="24"/>
      <c r="K92" s="24"/>
      <c r="L92" s="24"/>
      <c r="M92" s="41"/>
      <c r="N92" s="42">
        <f>SUM(F92*G92)*(1-N10)</f>
        <v>0</v>
      </c>
    </row>
    <row r="93" spans="2:14" x14ac:dyDescent="0.3">
      <c r="B93" s="38" t="s">
        <v>135</v>
      </c>
      <c r="C93" s="11"/>
      <c r="D93" s="11"/>
      <c r="E93" s="24"/>
      <c r="F93" s="39">
        <v>16.75</v>
      </c>
      <c r="G93" s="40">
        <v>0</v>
      </c>
      <c r="H93" s="50" t="s">
        <v>136</v>
      </c>
      <c r="I93" s="24"/>
      <c r="J93" s="24"/>
      <c r="K93" s="24"/>
      <c r="L93" s="24"/>
      <c r="M93" s="41"/>
      <c r="N93" s="42">
        <f>SUM(F93*G93)*(1-N10)</f>
        <v>0</v>
      </c>
    </row>
    <row r="94" spans="2:14" x14ac:dyDescent="0.3">
      <c r="B94" s="38" t="s">
        <v>137</v>
      </c>
      <c r="C94" s="11"/>
      <c r="D94" s="11"/>
      <c r="E94" s="24"/>
      <c r="F94" s="39">
        <v>16.75</v>
      </c>
      <c r="G94" s="40">
        <v>0</v>
      </c>
      <c r="H94" s="50" t="s">
        <v>138</v>
      </c>
      <c r="I94" s="24"/>
      <c r="J94" s="24"/>
      <c r="K94" s="24"/>
      <c r="L94" s="24"/>
      <c r="M94" s="41"/>
      <c r="N94" s="42">
        <f>SUM(F94*G94)*(1-N10)</f>
        <v>0</v>
      </c>
    </row>
    <row r="95" spans="2:14" x14ac:dyDescent="0.3">
      <c r="B95" s="38" t="s">
        <v>139</v>
      </c>
      <c r="C95" s="11"/>
      <c r="D95" s="11"/>
      <c r="E95" s="24"/>
      <c r="F95" s="39">
        <v>100</v>
      </c>
      <c r="G95" s="40">
        <v>0</v>
      </c>
      <c r="H95" s="50" t="s">
        <v>140</v>
      </c>
      <c r="I95" s="24"/>
      <c r="J95" s="24"/>
      <c r="K95" s="24"/>
      <c r="L95" s="24"/>
      <c r="M95" s="41"/>
      <c r="N95" s="42">
        <f>SUM(F95*G95)</f>
        <v>0</v>
      </c>
    </row>
    <row r="96" spans="2:14" x14ac:dyDescent="0.3">
      <c r="B96" s="38" t="s">
        <v>141</v>
      </c>
      <c r="C96" s="11"/>
      <c r="D96" s="11"/>
      <c r="E96" s="24"/>
      <c r="F96" s="39">
        <v>110</v>
      </c>
      <c r="G96" s="40">
        <v>0</v>
      </c>
      <c r="H96" s="24" t="s">
        <v>140</v>
      </c>
      <c r="I96" s="24"/>
      <c r="J96" s="24"/>
      <c r="K96" s="24"/>
      <c r="L96" s="24"/>
      <c r="M96" s="41"/>
      <c r="N96" s="42">
        <f>SUM(F96*G96)</f>
        <v>0</v>
      </c>
    </row>
    <row r="97" spans="2:14" x14ac:dyDescent="0.3">
      <c r="B97" s="38"/>
      <c r="C97" s="11"/>
      <c r="D97" s="11"/>
      <c r="E97" s="24"/>
      <c r="F97" s="63"/>
      <c r="G97" s="64"/>
      <c r="H97" s="24"/>
      <c r="I97" s="24"/>
      <c r="J97" s="24"/>
      <c r="K97" s="24"/>
      <c r="L97" s="24"/>
      <c r="M97" s="41"/>
      <c r="N97" s="42">
        <f t="shared" ref="N97" si="0">SUM(F97*G97)</f>
        <v>0</v>
      </c>
    </row>
    <row r="98" spans="2:14" ht="15" thickBot="1" x14ac:dyDescent="0.35">
      <c r="B98" s="44" t="s">
        <v>142</v>
      </c>
      <c r="C98" s="45"/>
      <c r="D98" s="45"/>
      <c r="E98" s="91"/>
      <c r="F98" s="47"/>
      <c r="G98" s="48"/>
      <c r="H98" s="34" t="s">
        <v>156</v>
      </c>
      <c r="I98" s="35"/>
      <c r="J98" s="35"/>
      <c r="K98" s="34"/>
      <c r="L98" s="36"/>
      <c r="M98" s="34"/>
      <c r="N98" s="49"/>
    </row>
    <row r="99" spans="2:14" ht="15" thickTop="1" x14ac:dyDescent="0.3">
      <c r="B99" s="38" t="s">
        <v>143</v>
      </c>
      <c r="C99" s="11"/>
      <c r="D99" s="11"/>
      <c r="E99" s="24"/>
      <c r="F99" s="39">
        <v>16.5</v>
      </c>
      <c r="G99" s="62">
        <v>0</v>
      </c>
      <c r="H99" s="50" t="s">
        <v>144</v>
      </c>
      <c r="I99" s="24"/>
      <c r="J99" s="24"/>
      <c r="K99" s="24"/>
      <c r="L99" s="24"/>
      <c r="M99" s="41"/>
      <c r="N99" s="42">
        <f>SUM(F99*G99)</f>
        <v>0</v>
      </c>
    </row>
    <row r="100" spans="2:14" x14ac:dyDescent="0.3">
      <c r="B100" s="38" t="s">
        <v>145</v>
      </c>
      <c r="C100" s="11"/>
      <c r="D100" s="11"/>
      <c r="E100" s="24"/>
      <c r="F100" s="39">
        <v>1.23</v>
      </c>
      <c r="G100" s="40">
        <v>0</v>
      </c>
      <c r="H100" s="50" t="s">
        <v>146</v>
      </c>
      <c r="I100" s="24"/>
      <c r="J100" s="24"/>
      <c r="K100" s="24"/>
      <c r="L100" s="24"/>
      <c r="M100" s="41"/>
      <c r="N100" s="42">
        <f>SUM(F100*G100)</f>
        <v>0</v>
      </c>
    </row>
    <row r="101" spans="2:14" x14ac:dyDescent="0.3">
      <c r="B101" s="38" t="s">
        <v>147</v>
      </c>
      <c r="C101" s="11"/>
      <c r="D101" s="11"/>
      <c r="E101" s="24"/>
      <c r="F101" s="39">
        <v>1.65</v>
      </c>
      <c r="G101" s="40">
        <v>0</v>
      </c>
      <c r="H101" s="24" t="s">
        <v>148</v>
      </c>
      <c r="I101" s="24"/>
      <c r="J101" s="24"/>
      <c r="K101" s="24"/>
      <c r="L101" s="24"/>
      <c r="M101" s="41"/>
      <c r="N101" s="42">
        <f>SUM(F101*G101)</f>
        <v>0</v>
      </c>
    </row>
    <row r="102" spans="2:14" x14ac:dyDescent="0.3">
      <c r="B102" s="38" t="s">
        <v>149</v>
      </c>
      <c r="C102" s="11"/>
      <c r="D102" s="11"/>
      <c r="E102" s="24"/>
      <c r="F102" s="39">
        <v>2.0299999999999998</v>
      </c>
      <c r="G102" s="40">
        <v>0</v>
      </c>
      <c r="H102" s="24" t="s">
        <v>148</v>
      </c>
      <c r="I102" s="24"/>
      <c r="J102" s="24"/>
      <c r="K102" s="24"/>
      <c r="L102" s="24"/>
      <c r="M102" s="41"/>
      <c r="N102" s="65">
        <f>SUM(F102*G102)</f>
        <v>0</v>
      </c>
    </row>
    <row r="103" spans="2:14" x14ac:dyDescent="0.3">
      <c r="B103" s="38"/>
      <c r="C103" s="11"/>
      <c r="D103" s="11"/>
      <c r="E103" s="24"/>
      <c r="F103" s="63"/>
      <c r="G103" s="40"/>
      <c r="H103" s="24"/>
      <c r="I103" s="24"/>
      <c r="J103" s="24"/>
      <c r="K103" s="41"/>
      <c r="L103" s="66" t="s">
        <v>150</v>
      </c>
      <c r="M103" s="27"/>
      <c r="N103" s="67">
        <f>SUM(N13:N102)*0.06</f>
        <v>0</v>
      </c>
    </row>
    <row r="104" spans="2:14" x14ac:dyDescent="0.3">
      <c r="B104" s="68"/>
      <c r="C104" s="69"/>
      <c r="D104" s="69"/>
      <c r="E104" s="70"/>
      <c r="F104" s="71"/>
      <c r="G104" s="64"/>
      <c r="H104" s="70"/>
      <c r="I104" s="70"/>
      <c r="J104" s="70"/>
      <c r="K104" s="17"/>
      <c r="L104" s="66" t="s">
        <v>151</v>
      </c>
      <c r="M104" s="27"/>
      <c r="N104" s="72">
        <f>SUM(N13:N103)</f>
        <v>0</v>
      </c>
    </row>
  </sheetData>
  <sheetProtection algorithmName="SHA-512" hashValue="kw3QLCcyW+yRdhiyQBJygmoGX9EXCbspWKmTqwRBuSLDAjGTT/hRYIT+lTq71BEs1oaX6cbIavTNkQihBA//Ew==" saltValue="7+gm/TZ6srKoKLT6tKb3Lg==" spinCount="100000" sheet="1" objects="1" scenarios="1"/>
  <hyperlinks>
    <hyperlink ref="B8" r:id="rId1"/>
    <hyperlink ref="I7" r:id="rId2"/>
  </hyperlinks>
  <pageMargins left="0.45" right="0.45" top="0.25" bottom="0.75" header="0.05" footer="0.55000000000000004"/>
  <pageSetup scale="79" fitToHeight="0" orientation="portrait" r:id="rId3"/>
  <headerFooter>
    <oddFooter>&amp;CREDI-WALL 2019 PRICE LIST</oddFooter>
  </headerFooter>
  <rowBreaks count="1" manualBreakCount="1">
    <brk id="48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Redi-Wall Price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2019-04-12T17:09:45Z</cp:lastPrinted>
  <dcterms:created xsi:type="dcterms:W3CDTF">2019-04-12T01:01:58Z</dcterms:created>
  <dcterms:modified xsi:type="dcterms:W3CDTF">2019-04-17T14:28:54Z</dcterms:modified>
</cp:coreProperties>
</file>